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720" activeTab="1"/>
  </bookViews>
  <sheets>
    <sheet name="Ranking General" sheetId="1" r:id="rId1"/>
    <sheet name="Análisis" sheetId="2" r:id="rId2"/>
  </sheets>
  <definedNames/>
  <calcPr fullCalcOnLoad="1"/>
</workbook>
</file>

<file path=xl/sharedStrings.xml><?xml version="1.0" encoding="utf-8"?>
<sst xmlns="http://schemas.openxmlformats.org/spreadsheetml/2006/main" count="255" uniqueCount="124">
  <si>
    <t>Universidad Nacional de San Martín</t>
  </si>
  <si>
    <t>Pública</t>
  </si>
  <si>
    <t>Universidad Católica Santo Toribio de Mogrovejo</t>
  </si>
  <si>
    <t>Privada</t>
  </si>
  <si>
    <t>Universidad Católica San Pablo</t>
  </si>
  <si>
    <t>Universidad Nacional Jorge Basadre G. de Tacna</t>
  </si>
  <si>
    <t>Universidad Privada Antenor Orrego</t>
  </si>
  <si>
    <t>Universidad Nacional San Cristóbal de Huamanga</t>
  </si>
  <si>
    <t>Universidad Nacional de Cajamarca</t>
  </si>
  <si>
    <t>Universidad Tecnológica del Perú</t>
  </si>
  <si>
    <t>Universidad Nacional del Centro del Perú</t>
  </si>
  <si>
    <t>Universidad Católica de Santa María</t>
  </si>
  <si>
    <t>Universidad Nacional Pedro Ruiz Gallo</t>
  </si>
  <si>
    <t>Universidad Nacional San Luis Gonzaga</t>
  </si>
  <si>
    <t>Universidad Nacional del Altiplano</t>
  </si>
  <si>
    <t>Universidad Nacional de Trujillo</t>
  </si>
  <si>
    <t>Universidad Nacional de San Antonio Abad del Cusco</t>
  </si>
  <si>
    <t>Universidad San Ignacio de Loyola</t>
  </si>
  <si>
    <t>Universidad Nacional Federico Villarreal</t>
  </si>
  <si>
    <t>Universidad Nacional de San Agustín de Arequipa</t>
  </si>
  <si>
    <t>Universidad Ricardo Palma</t>
  </si>
  <si>
    <t>Universidad ESAN</t>
  </si>
  <si>
    <t>Universidad Peruana de Ciencias Aplicadas</t>
  </si>
  <si>
    <t>Universidad de San Martín de Porres</t>
  </si>
  <si>
    <t>Universidad Nacional Agraria La Molina</t>
  </si>
  <si>
    <t>Universidad de Piura</t>
  </si>
  <si>
    <t>Universidad Nacional de Ingeniería</t>
  </si>
  <si>
    <t>Universidad de Lima</t>
  </si>
  <si>
    <t>Universidad del Pacífico</t>
  </si>
  <si>
    <t>Universidad Peruana Cayetano Heredia</t>
  </si>
  <si>
    <t>Universidad Nacional Mayor de San Marcos</t>
  </si>
  <si>
    <t>Pontificia Universidad Católica del Perú</t>
  </si>
  <si>
    <t>diferencia</t>
  </si>
  <si>
    <t>P R10</t>
  </si>
  <si>
    <t>P R11</t>
  </si>
  <si>
    <t>nuevas</t>
  </si>
  <si>
    <t>igual R11</t>
  </si>
  <si>
    <t>peor R11</t>
  </si>
  <si>
    <t>mejor R11</t>
  </si>
  <si>
    <t>"N1" R11</t>
  </si>
  <si>
    <t>%  / 8</t>
  </si>
  <si>
    <t xml:space="preserve">mención </t>
  </si>
  <si>
    <t>universidad</t>
  </si>
  <si>
    <t>RÉGIMEN</t>
  </si>
  <si>
    <t>z general</t>
  </si>
  <si>
    <t>psicología</t>
  </si>
  <si>
    <t>ing. Industrial</t>
  </si>
  <si>
    <t>ing sistemas</t>
  </si>
  <si>
    <t>economía</t>
  </si>
  <si>
    <t>derecho</t>
  </si>
  <si>
    <t>comunicaciones</t>
  </si>
  <si>
    <t>arquitectura</t>
  </si>
  <si>
    <t>administración</t>
  </si>
  <si>
    <t>R</t>
  </si>
  <si>
    <t>N especialidades 2011</t>
  </si>
  <si>
    <t> www.usat.edu.pe</t>
  </si>
  <si>
    <t>Chiclayo</t>
  </si>
  <si>
    <t>-</t>
  </si>
  <si>
    <t>www.usat.edu.pe</t>
  </si>
  <si>
    <t>Universidad CatÓlica Santo Toribio de Mogrovejo</t>
  </si>
  <si>
    <t> www.usp.edu.pe</t>
  </si>
  <si>
    <t>Arequipa</t>
  </si>
  <si>
    <t>www.unjbg.edu.pe</t>
  </si>
  <si>
    <t>Tacna</t>
  </si>
  <si>
    <t>Universidad Nacional Jorge Basadre Grohmann de Tacna</t>
  </si>
  <si>
    <t>www.upao.edu.pe</t>
  </si>
  <si>
    <t>Trujillo</t>
  </si>
  <si>
    <t>www.unsch.edu.pe</t>
  </si>
  <si>
    <t>Ayacucho</t>
  </si>
  <si>
    <t>Universidad Nacional San CristÓbal de Huamanga</t>
  </si>
  <si>
    <t>www.unc.edu.pe</t>
  </si>
  <si>
    <t>Cajamarca</t>
  </si>
  <si>
    <t>www.utp.edu.pe</t>
  </si>
  <si>
    <t>Lima</t>
  </si>
  <si>
    <t>Universidad TecnolÓgica del PerÚ</t>
  </si>
  <si>
    <t>www.uncp.edu.pe</t>
  </si>
  <si>
    <t>Huancayo</t>
  </si>
  <si>
    <t>Universidad Nacional del Centro del PerÚ</t>
  </si>
  <si>
    <t>www.ucsm.edu.pe</t>
  </si>
  <si>
    <t>www.unprg.edu.pe</t>
  </si>
  <si>
    <t>www.unica.edu.pe</t>
  </si>
  <si>
    <t>Ica</t>
  </si>
  <si>
    <t>www.unap.edu.pe</t>
  </si>
  <si>
    <t>Puno</t>
  </si>
  <si>
    <t>www.unitru.edu.pe</t>
  </si>
  <si>
    <t>www.unsaac.edu.pe</t>
  </si>
  <si>
    <t>Cusco</t>
  </si>
  <si>
    <t>usil.edu.pe</t>
  </si>
  <si>
    <t>unfv.edu.pe</t>
  </si>
  <si>
    <t>unsa.edu.pe</t>
  </si>
  <si>
    <t>urp.edu.pe</t>
  </si>
  <si>
    <t>ue.edu.pe</t>
  </si>
  <si>
    <t>upc.edu.pe</t>
  </si>
  <si>
    <t>usmp.edu.pe</t>
  </si>
  <si>
    <t>Universidad de San MartÍn de Porres</t>
  </si>
  <si>
    <t>lamolina.edu.pe</t>
  </si>
  <si>
    <t>udep.edu.pe</t>
  </si>
  <si>
    <t>Lima/Piura</t>
  </si>
  <si>
    <t>uni.edu.pe</t>
  </si>
  <si>
    <t>ulima.edu.pe</t>
  </si>
  <si>
    <t>up.edu.pe</t>
  </si>
  <si>
    <t>upch.edu.pe</t>
  </si>
  <si>
    <t>unmsm.edu.pe</t>
  </si>
  <si>
    <t>pucp.edu.pe</t>
  </si>
  <si>
    <t>producción / profesor</t>
  </si>
  <si>
    <t>alumnos / profesor</t>
  </si>
  <si>
    <t>SITIO WEB (WWW.)</t>
  </si>
  <si>
    <t>ÍNDICE FINAL</t>
  </si>
  <si>
    <t>ÍNDICE DE PRESTIGIO</t>
  </si>
  <si>
    <t>ÍNDICE EMPLEABILIDAD</t>
  </si>
  <si>
    <t>ÍNDICE DE INVESTIGACIÓN</t>
  </si>
  <si>
    <t>ÍNDICE INTERNACIONALIZACIÓN</t>
  </si>
  <si>
    <t>ÍNDICE DE TAMAÑO</t>
  </si>
  <si>
    <t>PRODUCCIÓN CIENTÍFICA (1)</t>
  </si>
  <si>
    <t>N° DE PROFESORES</t>
  </si>
  <si>
    <t>N° DE ALUMNOS DE PREGRADO</t>
  </si>
  <si>
    <t>N° DE CARRERAS</t>
  </si>
  <si>
    <t>AÑO DE CREACIÓN</t>
  </si>
  <si>
    <t>CIUDAD</t>
  </si>
  <si>
    <t>UNIVERSIDAD</t>
  </si>
  <si>
    <t>RK 10</t>
  </si>
  <si>
    <t>RK 11</t>
  </si>
  <si>
    <t>Cálculo JFVG</t>
  </si>
  <si>
    <t>http://rankings.americaeconomia.com/2011/mejores-universidades-peru/ranking.php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</si>
</sst>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121C25"/>
      <name val="Arial"/>
      <family val="2"/>
    </font>
    <font>
      <b/>
      <sz val="9"/>
      <color rgb="FFFFFF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E0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399A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6399A0"/>
      </left>
      <right style="medium">
        <color rgb="FF6399A0"/>
      </right>
      <top style="medium">
        <color rgb="FF6399A0"/>
      </top>
      <bottom style="medium">
        <color rgb="FF6399A0"/>
      </bottom>
    </border>
    <border>
      <left style="medium">
        <color rgb="FF76A5AB"/>
      </left>
      <right style="medium">
        <color rgb="FF76A5AB"/>
      </right>
      <top style="medium">
        <color rgb="FF76A5AB"/>
      </top>
      <bottom style="medium">
        <color rgb="FF76A5AB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NumberFormat="1" applyFont="1" applyFill="1" applyBorder="1" applyAlignment="1">
      <alignment/>
    </xf>
    <xf numFmtId="0" fontId="42" fillId="33" borderId="11" xfId="0" applyNumberFormat="1" applyFont="1" applyFill="1" applyBorder="1" applyAlignment="1">
      <alignment/>
    </xf>
    <xf numFmtId="0" fontId="42" fillId="33" borderId="12" xfId="0" applyNumberFormat="1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4" xfId="0" applyNumberFormat="1" applyFont="1" applyFill="1" applyBorder="1" applyAlignment="1">
      <alignment/>
    </xf>
    <xf numFmtId="0" fontId="43" fillId="33" borderId="13" xfId="0" applyNumberFormat="1" applyFont="1" applyFill="1" applyBorder="1" applyAlignment="1">
      <alignment/>
    </xf>
    <xf numFmtId="0" fontId="43" fillId="33" borderId="16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2" fillId="0" borderId="18" xfId="0" applyNumberFormat="1" applyFont="1" applyBorder="1" applyAlignment="1">
      <alignment/>
    </xf>
    <xf numFmtId="0" fontId="42" fillId="0" borderId="19" xfId="0" applyNumberFormat="1" applyFont="1" applyBorder="1" applyAlignment="1">
      <alignment/>
    </xf>
    <xf numFmtId="0" fontId="42" fillId="0" borderId="20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/>
    </xf>
    <xf numFmtId="0" fontId="43" fillId="0" borderId="22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2" fillId="33" borderId="18" xfId="0" applyNumberFormat="1" applyFont="1" applyFill="1" applyBorder="1" applyAlignment="1">
      <alignment/>
    </xf>
    <xf numFmtId="0" fontId="42" fillId="33" borderId="19" xfId="0" applyNumberFormat="1" applyFont="1" applyFill="1" applyBorder="1" applyAlignment="1">
      <alignment/>
    </xf>
    <xf numFmtId="0" fontId="42" fillId="33" borderId="20" xfId="0" applyNumberFormat="1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21" xfId="0" applyFont="1" applyFill="1" applyBorder="1" applyAlignment="1">
      <alignment/>
    </xf>
    <xf numFmtId="0" fontId="43" fillId="33" borderId="0" xfId="0" applyNumberFormat="1" applyFont="1" applyFill="1" applyBorder="1" applyAlignment="1">
      <alignment/>
    </xf>
    <xf numFmtId="0" fontId="43" fillId="33" borderId="19" xfId="0" applyNumberFormat="1" applyFont="1" applyFill="1" applyBorder="1" applyAlignment="1">
      <alignment/>
    </xf>
    <xf numFmtId="0" fontId="43" fillId="33" borderId="22" xfId="0" applyNumberFormat="1" applyFont="1" applyFill="1" applyBorder="1" applyAlignment="1">
      <alignment/>
    </xf>
    <xf numFmtId="0" fontId="43" fillId="33" borderId="0" xfId="0" applyNumberFormat="1" applyFont="1" applyFill="1" applyAlignment="1">
      <alignment/>
    </xf>
    <xf numFmtId="0" fontId="43" fillId="33" borderId="22" xfId="0" applyFont="1" applyFill="1" applyBorder="1" applyAlignment="1">
      <alignment/>
    </xf>
    <xf numFmtId="0" fontId="43" fillId="33" borderId="23" xfId="0" applyFont="1" applyFill="1" applyBorder="1" applyAlignment="1">
      <alignment/>
    </xf>
    <xf numFmtId="0" fontId="42" fillId="33" borderId="24" xfId="0" applyNumberFormat="1" applyFont="1" applyFill="1" applyBorder="1" applyAlignment="1">
      <alignment/>
    </xf>
    <xf numFmtId="0" fontId="42" fillId="33" borderId="25" xfId="0" applyNumberFormat="1" applyFont="1" applyFill="1" applyBorder="1" applyAlignment="1">
      <alignment/>
    </xf>
    <xf numFmtId="0" fontId="42" fillId="33" borderId="26" xfId="0" applyNumberFormat="1" applyFont="1" applyFill="1" applyBorder="1" applyAlignment="1">
      <alignment/>
    </xf>
    <xf numFmtId="0" fontId="43" fillId="33" borderId="27" xfId="0" applyNumberFormat="1" applyFont="1" applyFill="1" applyBorder="1" applyAlignment="1">
      <alignment/>
    </xf>
    <xf numFmtId="0" fontId="43" fillId="33" borderId="25" xfId="0" applyNumberFormat="1" applyFont="1" applyFill="1" applyBorder="1" applyAlignment="1">
      <alignment/>
    </xf>
    <xf numFmtId="0" fontId="43" fillId="33" borderId="28" xfId="0" applyNumberFormat="1" applyFont="1" applyFill="1" applyBorder="1" applyAlignment="1">
      <alignment/>
    </xf>
    <xf numFmtId="0" fontId="43" fillId="33" borderId="28" xfId="0" applyFont="1" applyFill="1" applyBorder="1" applyAlignment="1">
      <alignment/>
    </xf>
    <xf numFmtId="0" fontId="42" fillId="4" borderId="20" xfId="0" applyNumberFormat="1" applyFont="1" applyFill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164" fontId="43" fillId="0" borderId="0" xfId="53" applyNumberFormat="1" applyFont="1" applyBorder="1" applyAlignment="1">
      <alignment/>
    </xf>
    <xf numFmtId="164" fontId="43" fillId="33" borderId="0" xfId="53" applyNumberFormat="1" applyFont="1" applyFill="1" applyBorder="1" applyAlignment="1">
      <alignment/>
    </xf>
    <xf numFmtId="0" fontId="42" fillId="7" borderId="2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/>
    </xf>
    <xf numFmtId="0" fontId="43" fillId="0" borderId="21" xfId="0" applyNumberFormat="1" applyFont="1" applyFill="1" applyBorder="1" applyAlignment="1">
      <alignment/>
    </xf>
    <xf numFmtId="0" fontId="43" fillId="34" borderId="19" xfId="0" applyNumberFormat="1" applyFont="1" applyFill="1" applyBorder="1" applyAlignment="1">
      <alignment/>
    </xf>
    <xf numFmtId="0" fontId="43" fillId="7" borderId="22" xfId="0" applyNumberFormat="1" applyFont="1" applyFill="1" applyBorder="1" applyAlignment="1">
      <alignment/>
    </xf>
    <xf numFmtId="0" fontId="43" fillId="35" borderId="0" xfId="0" applyNumberFormat="1" applyFont="1" applyFill="1" applyAlignment="1">
      <alignment/>
    </xf>
    <xf numFmtId="0" fontId="43" fillId="36" borderId="22" xfId="0" applyNumberFormat="1" applyFont="1" applyFill="1" applyBorder="1" applyAlignment="1">
      <alignment/>
    </xf>
    <xf numFmtId="0" fontId="43" fillId="4" borderId="22" xfId="0" applyNumberFormat="1" applyFont="1" applyFill="1" applyBorder="1" applyAlignment="1">
      <alignment/>
    </xf>
    <xf numFmtId="0" fontId="43" fillId="34" borderId="0" xfId="0" applyNumberFormat="1" applyFont="1" applyFill="1" applyAlignment="1">
      <alignment/>
    </xf>
    <xf numFmtId="0" fontId="43" fillId="33" borderId="21" xfId="0" applyNumberFormat="1" applyFont="1" applyFill="1" applyBorder="1" applyAlignment="1">
      <alignment/>
    </xf>
    <xf numFmtId="0" fontId="43" fillId="0" borderId="19" xfId="0" applyNumberFormat="1" applyFont="1" applyFill="1" applyBorder="1" applyAlignment="1">
      <alignment/>
    </xf>
    <xf numFmtId="0" fontId="42" fillId="35" borderId="24" xfId="0" applyNumberFormat="1" applyFont="1" applyFill="1" applyBorder="1" applyAlignment="1">
      <alignment/>
    </xf>
    <xf numFmtId="0" fontId="42" fillId="0" borderId="25" xfId="0" applyNumberFormat="1" applyFont="1" applyBorder="1" applyAlignment="1">
      <alignment/>
    </xf>
    <xf numFmtId="0" fontId="42" fillId="36" borderId="26" xfId="0" applyNumberFormat="1" applyFont="1" applyFill="1" applyBorder="1" applyAlignment="1">
      <alignment/>
    </xf>
    <xf numFmtId="164" fontId="43" fillId="36" borderId="27" xfId="53" applyNumberFormat="1" applyFont="1" applyFill="1" applyBorder="1" applyAlignment="1">
      <alignment/>
    </xf>
    <xf numFmtId="0" fontId="43" fillId="0" borderId="27" xfId="0" applyNumberFormat="1" applyFont="1" applyBorder="1" applyAlignment="1">
      <alignment/>
    </xf>
    <xf numFmtId="0" fontId="43" fillId="35" borderId="25" xfId="0" applyNumberFormat="1" applyFont="1" applyFill="1" applyBorder="1" applyAlignment="1">
      <alignment/>
    </xf>
    <xf numFmtId="0" fontId="43" fillId="36" borderId="28" xfId="0" applyNumberFormat="1" applyFont="1" applyFill="1" applyBorder="1" applyAlignment="1">
      <alignment/>
    </xf>
    <xf numFmtId="0" fontId="43" fillId="4" borderId="28" xfId="0" applyNumberFormat="1" applyFont="1" applyFill="1" applyBorder="1" applyAlignment="1">
      <alignment/>
    </xf>
    <xf numFmtId="0" fontId="43" fillId="0" borderId="28" xfId="0" applyNumberFormat="1" applyFont="1" applyBorder="1" applyAlignment="1">
      <alignment/>
    </xf>
    <xf numFmtId="0" fontId="43" fillId="35" borderId="27" xfId="0" applyNumberFormat="1" applyFont="1" applyFill="1" applyBorder="1" applyAlignment="1">
      <alignment/>
    </xf>
    <xf numFmtId="0" fontId="43" fillId="0" borderId="28" xfId="0" applyFont="1" applyBorder="1" applyAlignment="1">
      <alignment/>
    </xf>
    <xf numFmtId="0" fontId="42" fillId="0" borderId="24" xfId="0" applyFont="1" applyBorder="1" applyAlignment="1">
      <alignment textRotation="90"/>
    </xf>
    <xf numFmtId="0" fontId="42" fillId="0" borderId="25" xfId="0" applyFont="1" applyBorder="1" applyAlignment="1">
      <alignment textRotation="90"/>
    </xf>
    <xf numFmtId="0" fontId="42" fillId="0" borderId="26" xfId="0" applyFont="1" applyBorder="1" applyAlignment="1">
      <alignment textRotation="90"/>
    </xf>
    <xf numFmtId="0" fontId="43" fillId="35" borderId="29" xfId="0" applyFont="1" applyFill="1" applyBorder="1" applyAlignment="1">
      <alignment textRotation="90" wrapText="1"/>
    </xf>
    <xf numFmtId="0" fontId="43" fillId="4" borderId="29" xfId="0" applyFont="1" applyFill="1" applyBorder="1" applyAlignment="1">
      <alignment textRotation="90" wrapText="1"/>
    </xf>
    <xf numFmtId="0" fontId="43" fillId="7" borderId="29" xfId="0" applyFont="1" applyFill="1" applyBorder="1" applyAlignment="1">
      <alignment textRotation="90" wrapText="1"/>
    </xf>
    <xf numFmtId="0" fontId="43" fillId="36" borderId="29" xfId="0" applyFont="1" applyFill="1" applyBorder="1" applyAlignment="1">
      <alignment textRotation="90" wrapText="1"/>
    </xf>
    <xf numFmtId="0" fontId="43" fillId="0" borderId="27" xfId="0" applyFont="1" applyBorder="1" applyAlignment="1">
      <alignment textRotation="90" wrapText="1"/>
    </xf>
    <xf numFmtId="0" fontId="43" fillId="0" borderId="25" xfId="0" applyFont="1" applyBorder="1" applyAlignment="1">
      <alignment textRotation="90"/>
    </xf>
    <xf numFmtId="0" fontId="43" fillId="0" borderId="28" xfId="0" applyFont="1" applyBorder="1" applyAlignment="1">
      <alignment textRotation="90"/>
    </xf>
    <xf numFmtId="0" fontId="43" fillId="0" borderId="27" xfId="0" applyFont="1" applyBorder="1" applyAlignment="1">
      <alignment textRotation="90"/>
    </xf>
    <xf numFmtId="0" fontId="42" fillId="0" borderId="18" xfId="0" applyFont="1" applyBorder="1" applyAlignment="1">
      <alignment textRotation="90"/>
    </xf>
    <xf numFmtId="0" fontId="42" fillId="0" borderId="30" xfId="0" applyFont="1" applyBorder="1" applyAlignment="1">
      <alignment textRotation="90"/>
    </xf>
    <xf numFmtId="0" fontId="42" fillId="0" borderId="31" xfId="0" applyFont="1" applyBorder="1" applyAlignment="1">
      <alignment textRotation="90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32" xfId="0" applyFont="1" applyBorder="1" applyAlignment="1">
      <alignment textRotation="90"/>
    </xf>
    <xf numFmtId="0" fontId="43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0" fontId="43" fillId="0" borderId="37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2" xfId="0" applyFont="1" applyBorder="1" applyAlignment="1">
      <alignment/>
    </xf>
    <xf numFmtId="0" fontId="0" fillId="0" borderId="0" xfId="0" applyAlignment="1">
      <alignment/>
    </xf>
    <xf numFmtId="2" fontId="44" fillId="37" borderId="39" xfId="0" applyNumberFormat="1" applyFont="1" applyFill="1" applyBorder="1" applyAlignment="1">
      <alignment horizontal="right" wrapText="1"/>
    </xf>
    <xf numFmtId="0" fontId="44" fillId="37" borderId="39" xfId="0" applyFont="1" applyFill="1" applyBorder="1" applyAlignment="1">
      <alignment horizontal="left"/>
    </xf>
    <xf numFmtId="3" fontId="44" fillId="37" borderId="39" xfId="0" applyNumberFormat="1" applyFont="1" applyFill="1" applyBorder="1" applyAlignment="1">
      <alignment horizontal="right" wrapText="1"/>
    </xf>
    <xf numFmtId="0" fontId="44" fillId="37" borderId="39" xfId="0" applyFont="1" applyFill="1" applyBorder="1" applyAlignment="1">
      <alignment horizontal="right" wrapText="1"/>
    </xf>
    <xf numFmtId="0" fontId="44" fillId="37" borderId="39" xfId="0" applyFont="1" applyFill="1" applyBorder="1" applyAlignment="1">
      <alignment horizontal="left" wrapText="1"/>
    </xf>
    <xf numFmtId="2" fontId="44" fillId="38" borderId="39" xfId="0" applyNumberFormat="1" applyFont="1" applyFill="1" applyBorder="1" applyAlignment="1">
      <alignment horizontal="right" wrapText="1"/>
    </xf>
    <xf numFmtId="0" fontId="44" fillId="38" borderId="39" xfId="0" applyFont="1" applyFill="1" applyBorder="1" applyAlignment="1">
      <alignment horizontal="left"/>
    </xf>
    <xf numFmtId="3" fontId="44" fillId="38" borderId="39" xfId="0" applyNumberFormat="1" applyFont="1" applyFill="1" applyBorder="1" applyAlignment="1">
      <alignment horizontal="right" wrapText="1"/>
    </xf>
    <xf numFmtId="0" fontId="44" fillId="38" borderId="39" xfId="0" applyFont="1" applyFill="1" applyBorder="1" applyAlignment="1">
      <alignment horizontal="right" wrapText="1"/>
    </xf>
    <xf numFmtId="0" fontId="44" fillId="38" borderId="39" xfId="0" applyFont="1" applyFill="1" applyBorder="1" applyAlignment="1">
      <alignment horizontal="left" wrapText="1"/>
    </xf>
    <xf numFmtId="0" fontId="45" fillId="39" borderId="40" xfId="0" applyFont="1" applyFill="1" applyBorder="1" applyAlignment="1">
      <alignment horizontal="center" vertical="top" wrapText="1"/>
    </xf>
    <xf numFmtId="0" fontId="45" fillId="39" borderId="40" xfId="0" applyFont="1" applyFill="1" applyBorder="1" applyAlignment="1">
      <alignment horizontal="center" vertical="top"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nkings.americaeconomia.com/2011/mejores-universidades-peru/ranking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5"/>
  <sheetViews>
    <sheetView zoomScalePageLayoutView="0" workbookViewId="0" topLeftCell="A26">
      <pane xSplit="4" topLeftCell="S1" activePane="topRight" state="frozen"/>
      <selection pane="topLeft" activeCell="A1" sqref="A1"/>
      <selection pane="topRight" activeCell="D50" sqref="D50"/>
    </sheetView>
  </sheetViews>
  <sheetFormatPr defaultColWidth="11.421875" defaultRowHeight="15"/>
  <cols>
    <col min="2" max="3" width="5.7109375" style="0" bestFit="1" customWidth="1"/>
    <col min="4" max="4" width="47.421875" style="98" bestFit="1" customWidth="1"/>
    <col min="7" max="7" width="9.421875" style="0" bestFit="1" customWidth="1"/>
    <col min="10" max="10" width="11.8515625" style="0" customWidth="1"/>
    <col min="11" max="11" width="12.57421875" style="0" customWidth="1"/>
    <col min="13" max="13" width="13.57421875" style="0" customWidth="1"/>
    <col min="14" max="14" width="13.28125" style="0" customWidth="1"/>
    <col min="15" max="15" width="14.421875" style="0" customWidth="1"/>
    <col min="18" max="18" width="17.140625" style="98" bestFit="1" customWidth="1"/>
    <col min="19" max="19" width="4.7109375" style="0" customWidth="1"/>
  </cols>
  <sheetData>
    <row r="2" ht="15.75" thickBot="1">
      <c r="T2" t="s">
        <v>122</v>
      </c>
    </row>
    <row r="3" spans="2:21" ht="48.75" thickBot="1">
      <c r="B3" s="109" t="s">
        <v>121</v>
      </c>
      <c r="C3" s="109" t="s">
        <v>120</v>
      </c>
      <c r="D3" s="110" t="s">
        <v>119</v>
      </c>
      <c r="E3" s="109" t="s">
        <v>118</v>
      </c>
      <c r="F3" s="109" t="s">
        <v>43</v>
      </c>
      <c r="G3" s="109" t="s">
        <v>117</v>
      </c>
      <c r="H3" s="109" t="s">
        <v>116</v>
      </c>
      <c r="I3" s="109" t="s">
        <v>115</v>
      </c>
      <c r="J3" s="109" t="s">
        <v>114</v>
      </c>
      <c r="K3" s="109" t="s">
        <v>113</v>
      </c>
      <c r="L3" s="109" t="s">
        <v>112</v>
      </c>
      <c r="M3" s="109" t="s">
        <v>111</v>
      </c>
      <c r="N3" s="109" t="s">
        <v>110</v>
      </c>
      <c r="O3" s="109" t="s">
        <v>109</v>
      </c>
      <c r="P3" s="109" t="s">
        <v>108</v>
      </c>
      <c r="Q3" s="109" t="s">
        <v>107</v>
      </c>
      <c r="R3" s="110" t="s">
        <v>106</v>
      </c>
      <c r="T3" s="109" t="s">
        <v>105</v>
      </c>
      <c r="U3" s="109" t="s">
        <v>104</v>
      </c>
    </row>
    <row r="4" spans="2:21" ht="15.75" thickBot="1">
      <c r="B4" s="108">
        <v>1</v>
      </c>
      <c r="C4" s="108">
        <v>1</v>
      </c>
      <c r="D4" s="105" t="s">
        <v>31</v>
      </c>
      <c r="E4" s="108" t="s">
        <v>73</v>
      </c>
      <c r="F4" s="108" t="s">
        <v>3</v>
      </c>
      <c r="G4" s="107">
        <v>1917</v>
      </c>
      <c r="H4" s="107">
        <v>41</v>
      </c>
      <c r="I4" s="106">
        <v>17531</v>
      </c>
      <c r="J4" s="106">
        <v>2921</v>
      </c>
      <c r="K4" s="106">
        <v>256</v>
      </c>
      <c r="L4" s="104">
        <v>91.2</v>
      </c>
      <c r="M4" s="104">
        <v>100</v>
      </c>
      <c r="N4" s="104">
        <v>34.3</v>
      </c>
      <c r="O4" s="104">
        <v>100</v>
      </c>
      <c r="P4" s="104">
        <v>100</v>
      </c>
      <c r="Q4" s="104">
        <v>82.7</v>
      </c>
      <c r="R4" s="105" t="s">
        <v>103</v>
      </c>
      <c r="T4" s="104">
        <f>+I4/J4</f>
        <v>6.00171174255392</v>
      </c>
      <c r="U4" s="104">
        <f>+K4/J4</f>
        <v>0.08764121876069839</v>
      </c>
    </row>
    <row r="5" spans="2:21" ht="15.75" thickBot="1">
      <c r="B5" s="103">
        <v>2</v>
      </c>
      <c r="C5" s="103">
        <v>4</v>
      </c>
      <c r="D5" s="100" t="s">
        <v>30</v>
      </c>
      <c r="E5" s="103" t="s">
        <v>73</v>
      </c>
      <c r="F5" s="103" t="s">
        <v>1</v>
      </c>
      <c r="G5" s="102">
        <v>1551</v>
      </c>
      <c r="H5" s="102">
        <v>62</v>
      </c>
      <c r="I5" s="101">
        <v>28645</v>
      </c>
      <c r="J5" s="101">
        <v>2711</v>
      </c>
      <c r="K5" s="101">
        <v>416</v>
      </c>
      <c r="L5" s="99">
        <v>100</v>
      </c>
      <c r="M5" s="99">
        <v>95.1</v>
      </c>
      <c r="N5" s="99">
        <v>55.8</v>
      </c>
      <c r="O5" s="99">
        <v>87.2</v>
      </c>
      <c r="P5" s="99">
        <v>26.8</v>
      </c>
      <c r="Q5" s="99">
        <v>66.7</v>
      </c>
      <c r="R5" s="100" t="s">
        <v>102</v>
      </c>
      <c r="T5" s="99">
        <f>+I5/J5</f>
        <v>10.566211729988934</v>
      </c>
      <c r="U5" s="99">
        <f>+K5/J5</f>
        <v>0.1534489118406492</v>
      </c>
    </row>
    <row r="6" spans="2:21" ht="15.75" thickBot="1">
      <c r="B6" s="108">
        <v>3</v>
      </c>
      <c r="C6" s="108">
        <v>6</v>
      </c>
      <c r="D6" s="105" t="s">
        <v>29</v>
      </c>
      <c r="E6" s="108" t="s">
        <v>73</v>
      </c>
      <c r="F6" s="108" t="s">
        <v>3</v>
      </c>
      <c r="G6" s="107">
        <v>1969</v>
      </c>
      <c r="H6" s="107">
        <v>11</v>
      </c>
      <c r="I6" s="106">
        <v>3536</v>
      </c>
      <c r="J6" s="106">
        <v>964</v>
      </c>
      <c r="K6" s="106">
        <v>746</v>
      </c>
      <c r="L6" s="104">
        <v>21.4</v>
      </c>
      <c r="M6" s="104">
        <v>44.3</v>
      </c>
      <c r="N6" s="104">
        <v>100</v>
      </c>
      <c r="O6" s="104">
        <v>81.5</v>
      </c>
      <c r="P6" s="104">
        <v>36.2</v>
      </c>
      <c r="Q6" s="104">
        <v>63.2</v>
      </c>
      <c r="R6" s="105" t="s">
        <v>101</v>
      </c>
      <c r="T6" s="104">
        <f>+I6/J6</f>
        <v>3.66804979253112</v>
      </c>
      <c r="U6" s="104">
        <f>+K6/J6</f>
        <v>0.7738589211618258</v>
      </c>
    </row>
    <row r="7" spans="2:21" ht="15.75" thickBot="1">
      <c r="B7" s="103">
        <v>4</v>
      </c>
      <c r="C7" s="103">
        <v>2</v>
      </c>
      <c r="D7" s="100" t="s">
        <v>28</v>
      </c>
      <c r="E7" s="103" t="s">
        <v>73</v>
      </c>
      <c r="F7" s="103" t="s">
        <v>3</v>
      </c>
      <c r="G7" s="102">
        <v>1962</v>
      </c>
      <c r="H7" s="102">
        <v>7</v>
      </c>
      <c r="I7" s="101">
        <v>2179</v>
      </c>
      <c r="J7" s="101">
        <v>256</v>
      </c>
      <c r="K7" s="101">
        <v>7</v>
      </c>
      <c r="L7" s="99">
        <v>10.4</v>
      </c>
      <c r="M7" s="99">
        <v>45.7</v>
      </c>
      <c r="N7" s="99">
        <v>0.9</v>
      </c>
      <c r="O7" s="99">
        <v>95.2</v>
      </c>
      <c r="P7" s="99">
        <v>89.2</v>
      </c>
      <c r="Q7" s="99">
        <v>54.2</v>
      </c>
      <c r="R7" s="100" t="s">
        <v>100</v>
      </c>
      <c r="T7" s="99">
        <f>+I7/J7</f>
        <v>8.51171875</v>
      </c>
      <c r="U7" s="99">
        <f>+K7/J7</f>
        <v>0.02734375</v>
      </c>
    </row>
    <row r="8" spans="2:21" ht="15.75" thickBot="1">
      <c r="B8" s="108">
        <v>5</v>
      </c>
      <c r="C8" s="108">
        <v>3</v>
      </c>
      <c r="D8" s="105" t="s">
        <v>27</v>
      </c>
      <c r="E8" s="108" t="s">
        <v>73</v>
      </c>
      <c r="F8" s="108" t="s">
        <v>3</v>
      </c>
      <c r="G8" s="107">
        <v>1962</v>
      </c>
      <c r="H8" s="107">
        <v>11</v>
      </c>
      <c r="I8" s="106">
        <v>14109</v>
      </c>
      <c r="J8" s="106">
        <v>906</v>
      </c>
      <c r="K8" s="106">
        <v>15</v>
      </c>
      <c r="L8" s="104">
        <v>61.7</v>
      </c>
      <c r="M8" s="104">
        <v>85.2</v>
      </c>
      <c r="N8" s="104">
        <v>2</v>
      </c>
      <c r="O8" s="104">
        <v>87.3</v>
      </c>
      <c r="P8" s="104">
        <v>44.5</v>
      </c>
      <c r="Q8" s="104">
        <v>52.4</v>
      </c>
      <c r="R8" s="105" t="s">
        <v>99</v>
      </c>
      <c r="T8" s="104">
        <f>+I8/J8</f>
        <v>15.572847682119205</v>
      </c>
      <c r="U8" s="104">
        <f>+K8/J8</f>
        <v>0.016556291390728478</v>
      </c>
    </row>
    <row r="9" spans="2:21" ht="15.75" thickBot="1">
      <c r="B9" s="103">
        <v>6</v>
      </c>
      <c r="C9" s="103">
        <v>5</v>
      </c>
      <c r="D9" s="100" t="s">
        <v>26</v>
      </c>
      <c r="E9" s="103" t="s">
        <v>73</v>
      </c>
      <c r="F9" s="103" t="s">
        <v>1</v>
      </c>
      <c r="G9" s="102">
        <v>1876</v>
      </c>
      <c r="H9" s="102">
        <v>27</v>
      </c>
      <c r="I9" s="101">
        <v>11034</v>
      </c>
      <c r="J9" s="101">
        <v>1210</v>
      </c>
      <c r="K9" s="101">
        <v>83</v>
      </c>
      <c r="L9" s="99">
        <v>51.1</v>
      </c>
      <c r="M9" s="99">
        <v>72.1</v>
      </c>
      <c r="N9" s="99">
        <v>11.1</v>
      </c>
      <c r="O9" s="99">
        <v>79.3</v>
      </c>
      <c r="P9" s="99">
        <v>46.5</v>
      </c>
      <c r="Q9" s="99">
        <v>50.1</v>
      </c>
      <c r="R9" s="100" t="s">
        <v>98</v>
      </c>
      <c r="T9" s="99">
        <f>+I9/J9</f>
        <v>9.11900826446281</v>
      </c>
      <c r="U9" s="99">
        <f>+K9/J9</f>
        <v>0.06859504132231405</v>
      </c>
    </row>
    <row r="10" spans="2:21" ht="15.75" thickBot="1">
      <c r="B10" s="108">
        <v>7</v>
      </c>
      <c r="C10" s="108">
        <v>7</v>
      </c>
      <c r="D10" s="105" t="s">
        <v>25</v>
      </c>
      <c r="E10" s="108" t="s">
        <v>97</v>
      </c>
      <c r="F10" s="108" t="s">
        <v>3</v>
      </c>
      <c r="G10" s="107">
        <v>1961</v>
      </c>
      <c r="H10" s="107">
        <v>11</v>
      </c>
      <c r="I10" s="106">
        <v>5232</v>
      </c>
      <c r="J10" s="106">
        <v>420</v>
      </c>
      <c r="K10" s="106">
        <v>29</v>
      </c>
      <c r="L10" s="104">
        <v>25.8</v>
      </c>
      <c r="M10" s="104">
        <v>35.7</v>
      </c>
      <c r="N10" s="104">
        <v>3.9</v>
      </c>
      <c r="O10" s="104">
        <v>65.4</v>
      </c>
      <c r="P10" s="104">
        <v>32.3</v>
      </c>
      <c r="Q10" s="104">
        <v>33.3</v>
      </c>
      <c r="R10" s="105" t="s">
        <v>96</v>
      </c>
      <c r="T10" s="104">
        <f>+I10/J10</f>
        <v>12.457142857142857</v>
      </c>
      <c r="U10" s="104">
        <f>+K10/J10</f>
        <v>0.06904761904761905</v>
      </c>
    </row>
    <row r="11" spans="2:21" ht="15.75" thickBot="1">
      <c r="B11" s="103">
        <v>8</v>
      </c>
      <c r="C11" s="103">
        <v>8</v>
      </c>
      <c r="D11" s="100" t="s">
        <v>24</v>
      </c>
      <c r="E11" s="103" t="s">
        <v>73</v>
      </c>
      <c r="F11" s="103" t="s">
        <v>1</v>
      </c>
      <c r="G11" s="102">
        <v>1902</v>
      </c>
      <c r="H11" s="102">
        <v>11</v>
      </c>
      <c r="I11" s="101">
        <v>4903</v>
      </c>
      <c r="J11" s="101">
        <v>445</v>
      </c>
      <c r="K11" s="101">
        <v>121</v>
      </c>
      <c r="L11" s="99">
        <v>23.3</v>
      </c>
      <c r="M11" s="99">
        <v>68.9</v>
      </c>
      <c r="N11" s="99">
        <v>16.2</v>
      </c>
      <c r="O11" s="99">
        <v>54.6</v>
      </c>
      <c r="P11" s="99">
        <v>10.8</v>
      </c>
      <c r="Q11" s="99">
        <v>33.1</v>
      </c>
      <c r="R11" s="100" t="s">
        <v>95</v>
      </c>
      <c r="T11" s="99">
        <f>+I11/J11</f>
        <v>11.017977528089888</v>
      </c>
      <c r="U11" s="99">
        <f>+K11/J11</f>
        <v>0.27191011235955054</v>
      </c>
    </row>
    <row r="12" spans="2:21" ht="15.75" thickBot="1">
      <c r="B12" s="108">
        <v>9</v>
      </c>
      <c r="C12" s="108">
        <v>9</v>
      </c>
      <c r="D12" s="105" t="s">
        <v>94</v>
      </c>
      <c r="E12" s="108" t="s">
        <v>73</v>
      </c>
      <c r="F12" s="108" t="s">
        <v>3</v>
      </c>
      <c r="G12" s="107">
        <v>1962</v>
      </c>
      <c r="H12" s="107">
        <v>22</v>
      </c>
      <c r="I12" s="106">
        <v>31046</v>
      </c>
      <c r="J12" s="106">
        <v>3702</v>
      </c>
      <c r="K12" s="106">
        <v>29</v>
      </c>
      <c r="L12" s="104">
        <v>100</v>
      </c>
      <c r="M12" s="104">
        <v>62.3</v>
      </c>
      <c r="N12" s="104">
        <v>3.9</v>
      </c>
      <c r="O12" s="104">
        <v>34.3</v>
      </c>
      <c r="P12" s="104">
        <v>7.9</v>
      </c>
      <c r="Q12" s="104">
        <v>30.9</v>
      </c>
      <c r="R12" s="105" t="s">
        <v>93</v>
      </c>
      <c r="T12" s="104">
        <f>+I12/J12</f>
        <v>8.386277687736358</v>
      </c>
      <c r="U12" s="104">
        <f>+K12/J12</f>
        <v>0.007833603457590491</v>
      </c>
    </row>
    <row r="13" spans="2:21" ht="15.75" thickBot="1">
      <c r="B13" s="103">
        <v>10</v>
      </c>
      <c r="C13" s="103">
        <v>10</v>
      </c>
      <c r="D13" s="100" t="s">
        <v>22</v>
      </c>
      <c r="E13" s="103" t="s">
        <v>73</v>
      </c>
      <c r="F13" s="103" t="s">
        <v>3</v>
      </c>
      <c r="G13" s="102">
        <v>1994</v>
      </c>
      <c r="H13" s="102">
        <v>42</v>
      </c>
      <c r="I13" s="101">
        <v>15504</v>
      </c>
      <c r="J13" s="101">
        <v>1400</v>
      </c>
      <c r="K13" s="101">
        <v>8</v>
      </c>
      <c r="L13" s="99">
        <v>68.1</v>
      </c>
      <c r="M13" s="99">
        <v>35.7</v>
      </c>
      <c r="N13" s="99">
        <v>1.1</v>
      </c>
      <c r="O13" s="99">
        <v>43.2</v>
      </c>
      <c r="P13" s="99">
        <v>19.9</v>
      </c>
      <c r="Q13" s="99">
        <v>28.2</v>
      </c>
      <c r="R13" s="100" t="s">
        <v>92</v>
      </c>
      <c r="T13" s="99">
        <f>+I13/J13</f>
        <v>11.074285714285715</v>
      </c>
      <c r="U13" s="99">
        <f>+K13/J13</f>
        <v>0.005714285714285714</v>
      </c>
    </row>
    <row r="14" spans="2:21" ht="15.75" thickBot="1">
      <c r="B14" s="108">
        <v>11</v>
      </c>
      <c r="C14" s="108">
        <v>12</v>
      </c>
      <c r="D14" s="105" t="s">
        <v>21</v>
      </c>
      <c r="E14" s="108" t="s">
        <v>73</v>
      </c>
      <c r="F14" s="108" t="s">
        <v>3</v>
      </c>
      <c r="G14" s="107">
        <v>2003</v>
      </c>
      <c r="H14" s="107">
        <v>8</v>
      </c>
      <c r="I14" s="106">
        <v>1413</v>
      </c>
      <c r="J14" s="106">
        <v>141</v>
      </c>
      <c r="K14" s="106">
        <v>7</v>
      </c>
      <c r="L14" s="104">
        <v>7</v>
      </c>
      <c r="M14" s="104">
        <v>34.9</v>
      </c>
      <c r="N14" s="104">
        <v>0.9</v>
      </c>
      <c r="O14" s="104">
        <v>28.9</v>
      </c>
      <c r="P14" s="104">
        <v>32.3</v>
      </c>
      <c r="Q14" s="104">
        <v>21.5</v>
      </c>
      <c r="R14" s="105" t="s">
        <v>91</v>
      </c>
      <c r="T14" s="104">
        <f>+I14/J14</f>
        <v>10.02127659574468</v>
      </c>
      <c r="U14" s="104">
        <f>+K14/J14</f>
        <v>0.04964539007092199</v>
      </c>
    </row>
    <row r="15" spans="2:21" ht="15.75" thickBot="1">
      <c r="B15" s="103">
        <v>12</v>
      </c>
      <c r="C15" s="103">
        <v>14</v>
      </c>
      <c r="D15" s="100" t="s">
        <v>20</v>
      </c>
      <c r="E15" s="103" t="s">
        <v>73</v>
      </c>
      <c r="F15" s="103" t="s">
        <v>3</v>
      </c>
      <c r="G15" s="102">
        <v>1969</v>
      </c>
      <c r="H15" s="102">
        <v>18</v>
      </c>
      <c r="I15" s="101">
        <v>15153</v>
      </c>
      <c r="J15" s="101">
        <v>1151</v>
      </c>
      <c r="K15" s="101">
        <v>38</v>
      </c>
      <c r="L15" s="99">
        <v>66.4</v>
      </c>
      <c r="M15" s="99">
        <v>29.9</v>
      </c>
      <c r="N15" s="99">
        <v>5.1</v>
      </c>
      <c r="O15" s="99">
        <v>24.2</v>
      </c>
      <c r="P15" s="99">
        <v>3.7</v>
      </c>
      <c r="Q15" s="99">
        <v>19.4</v>
      </c>
      <c r="R15" s="100" t="s">
        <v>90</v>
      </c>
      <c r="T15" s="99">
        <f>+I15/J15</f>
        <v>13.165073848827108</v>
      </c>
      <c r="U15" s="99">
        <f>+K15/J15</f>
        <v>0.03301476976542137</v>
      </c>
    </row>
    <row r="16" spans="2:21" ht="15.75" thickBot="1">
      <c r="B16" s="108">
        <v>13</v>
      </c>
      <c r="C16" s="108">
        <v>15</v>
      </c>
      <c r="D16" s="105" t="s">
        <v>19</v>
      </c>
      <c r="E16" s="108" t="s">
        <v>61</v>
      </c>
      <c r="F16" s="108" t="s">
        <v>1</v>
      </c>
      <c r="G16" s="107">
        <v>1828</v>
      </c>
      <c r="H16" s="107">
        <v>46</v>
      </c>
      <c r="I16" s="106">
        <v>24212</v>
      </c>
      <c r="J16" s="106">
        <v>1274</v>
      </c>
      <c r="K16" s="106">
        <v>52</v>
      </c>
      <c r="L16" s="104">
        <v>100</v>
      </c>
      <c r="M16" s="104">
        <v>10</v>
      </c>
      <c r="N16" s="104">
        <v>7</v>
      </c>
      <c r="O16" s="104">
        <v>15.6</v>
      </c>
      <c r="P16" s="104">
        <v>3.7</v>
      </c>
      <c r="Q16" s="104">
        <v>18.1</v>
      </c>
      <c r="R16" s="105" t="s">
        <v>89</v>
      </c>
      <c r="T16" s="104">
        <f>+I16/J16</f>
        <v>19.004709576138147</v>
      </c>
      <c r="U16" s="104">
        <f>+K16/J16</f>
        <v>0.04081632653061224</v>
      </c>
    </row>
    <row r="17" spans="2:21" ht="15.75" thickBot="1">
      <c r="B17" s="103">
        <v>14</v>
      </c>
      <c r="C17" s="103">
        <v>13</v>
      </c>
      <c r="D17" s="100" t="s">
        <v>18</v>
      </c>
      <c r="E17" s="103" t="s">
        <v>73</v>
      </c>
      <c r="F17" s="103" t="s">
        <v>1</v>
      </c>
      <c r="G17" s="102">
        <v>1963</v>
      </c>
      <c r="H17" s="102">
        <v>61</v>
      </c>
      <c r="I17" s="101">
        <v>23105</v>
      </c>
      <c r="J17" s="101">
        <v>1936</v>
      </c>
      <c r="K17" s="101">
        <v>34</v>
      </c>
      <c r="L17" s="99">
        <v>100</v>
      </c>
      <c r="M17" s="99">
        <v>10.3</v>
      </c>
      <c r="N17" s="99">
        <v>4.6</v>
      </c>
      <c r="O17" s="99">
        <v>12.3</v>
      </c>
      <c r="P17" s="99">
        <v>2.8</v>
      </c>
      <c r="Q17" s="99">
        <v>16.4</v>
      </c>
      <c r="R17" s="100" t="s">
        <v>88</v>
      </c>
      <c r="T17" s="99">
        <f>+I17/J17</f>
        <v>11.93440082644628</v>
      </c>
      <c r="U17" s="99">
        <f>+K17/J17</f>
        <v>0.01756198347107438</v>
      </c>
    </row>
    <row r="18" spans="2:21" ht="15.75" thickBot="1">
      <c r="B18" s="108">
        <v>15</v>
      </c>
      <c r="C18" s="108">
        <v>11</v>
      </c>
      <c r="D18" s="105" t="s">
        <v>17</v>
      </c>
      <c r="E18" s="108" t="s">
        <v>73</v>
      </c>
      <c r="F18" s="108" t="s">
        <v>3</v>
      </c>
      <c r="G18" s="107">
        <v>1995</v>
      </c>
      <c r="H18" s="107">
        <v>25</v>
      </c>
      <c r="I18" s="106">
        <v>7726</v>
      </c>
      <c r="J18" s="106">
        <v>664</v>
      </c>
      <c r="K18" s="106">
        <v>2</v>
      </c>
      <c r="L18" s="104">
        <v>33.7</v>
      </c>
      <c r="M18" s="104">
        <v>16.9</v>
      </c>
      <c r="N18" s="104">
        <v>0.3</v>
      </c>
      <c r="O18" s="104">
        <v>32.4</v>
      </c>
      <c r="P18" s="104">
        <v>6.1</v>
      </c>
      <c r="Q18" s="104">
        <v>15.6</v>
      </c>
      <c r="R18" s="105" t="s">
        <v>87</v>
      </c>
      <c r="T18" s="104">
        <f>+I18/J18</f>
        <v>11.635542168674698</v>
      </c>
      <c r="U18" s="104">
        <f>+K18/J18</f>
        <v>0.0030120481927710845</v>
      </c>
    </row>
    <row r="19" spans="2:21" ht="15.75" thickBot="1">
      <c r="B19" s="103">
        <v>16</v>
      </c>
      <c r="C19" s="103" t="s">
        <v>57</v>
      </c>
      <c r="D19" s="100" t="s">
        <v>16</v>
      </c>
      <c r="E19" s="103" t="s">
        <v>86</v>
      </c>
      <c r="F19" s="103" t="s">
        <v>1</v>
      </c>
      <c r="G19" s="102">
        <v>1692</v>
      </c>
      <c r="H19" s="102">
        <v>41</v>
      </c>
      <c r="I19" s="101">
        <v>16374</v>
      </c>
      <c r="J19" s="101">
        <v>1145</v>
      </c>
      <c r="K19" s="101">
        <v>82</v>
      </c>
      <c r="L19" s="99">
        <v>72.6</v>
      </c>
      <c r="M19" s="99">
        <v>9</v>
      </c>
      <c r="N19" s="99">
        <v>11</v>
      </c>
      <c r="O19" s="99">
        <v>10.1</v>
      </c>
      <c r="P19" s="99">
        <v>0.4</v>
      </c>
      <c r="Q19" s="99">
        <v>14</v>
      </c>
      <c r="R19" s="100" t="s">
        <v>85</v>
      </c>
      <c r="T19" s="99">
        <f>+I19/J19</f>
        <v>14.300436681222708</v>
      </c>
      <c r="U19" s="99">
        <f>+K19/J19</f>
        <v>0.07161572052401746</v>
      </c>
    </row>
    <row r="20" spans="2:21" ht="15.75" thickBot="1">
      <c r="B20" s="108">
        <v>17</v>
      </c>
      <c r="C20" s="108" t="s">
        <v>57</v>
      </c>
      <c r="D20" s="105" t="s">
        <v>15</v>
      </c>
      <c r="E20" s="108" t="s">
        <v>66</v>
      </c>
      <c r="F20" s="108" t="s">
        <v>1</v>
      </c>
      <c r="G20" s="107">
        <v>1824</v>
      </c>
      <c r="H20" s="107">
        <v>41</v>
      </c>
      <c r="I20" s="106">
        <v>15741</v>
      </c>
      <c r="J20" s="106">
        <v>889</v>
      </c>
      <c r="K20" s="106">
        <v>38</v>
      </c>
      <c r="L20" s="104">
        <v>69.6</v>
      </c>
      <c r="M20" s="104">
        <v>9.3</v>
      </c>
      <c r="N20" s="104">
        <v>5.1</v>
      </c>
      <c r="O20" s="104">
        <v>9.5</v>
      </c>
      <c r="P20" s="104">
        <v>2</v>
      </c>
      <c r="Q20" s="104">
        <v>12.5</v>
      </c>
      <c r="R20" s="105" t="s">
        <v>84</v>
      </c>
      <c r="T20" s="104">
        <f>+I20/J20</f>
        <v>17.706411698537682</v>
      </c>
      <c r="U20" s="104">
        <f>+K20/J20</f>
        <v>0.04274465691788527</v>
      </c>
    </row>
    <row r="21" spans="2:21" ht="15.75" thickBot="1">
      <c r="B21" s="103">
        <v>18</v>
      </c>
      <c r="C21" s="103" t="s">
        <v>57</v>
      </c>
      <c r="D21" s="100" t="s">
        <v>14</v>
      </c>
      <c r="E21" s="103" t="s">
        <v>83</v>
      </c>
      <c r="F21" s="103" t="s">
        <v>1</v>
      </c>
      <c r="G21" s="102">
        <v>1856</v>
      </c>
      <c r="H21" s="102">
        <v>35</v>
      </c>
      <c r="I21" s="101">
        <v>16340</v>
      </c>
      <c r="J21" s="101">
        <v>1020</v>
      </c>
      <c r="K21" s="101">
        <v>15</v>
      </c>
      <c r="L21" s="99">
        <v>71.1</v>
      </c>
      <c r="M21" s="99">
        <v>8</v>
      </c>
      <c r="N21" s="99">
        <v>2</v>
      </c>
      <c r="O21" s="99">
        <v>8.5</v>
      </c>
      <c r="P21" s="99">
        <v>0.6</v>
      </c>
      <c r="Q21" s="99">
        <v>11.1</v>
      </c>
      <c r="R21" s="100" t="s">
        <v>82</v>
      </c>
      <c r="T21" s="99">
        <f>+I21/J21</f>
        <v>16.019607843137255</v>
      </c>
      <c r="U21" s="99">
        <f>+K21/J21</f>
        <v>0.014705882352941176</v>
      </c>
    </row>
    <row r="22" spans="2:21" ht="15.75" thickBot="1">
      <c r="B22" s="108">
        <v>19</v>
      </c>
      <c r="C22" s="108" t="s">
        <v>57</v>
      </c>
      <c r="D22" s="105" t="s">
        <v>13</v>
      </c>
      <c r="E22" s="108" t="s">
        <v>81</v>
      </c>
      <c r="F22" s="108" t="s">
        <v>1</v>
      </c>
      <c r="G22" s="107">
        <v>1955</v>
      </c>
      <c r="H22" s="107">
        <v>33</v>
      </c>
      <c r="I22" s="106">
        <v>12779</v>
      </c>
      <c r="J22" s="106">
        <v>910</v>
      </c>
      <c r="K22" s="106">
        <v>21</v>
      </c>
      <c r="L22" s="104">
        <v>56.6</v>
      </c>
      <c r="M22" s="104">
        <v>8.5</v>
      </c>
      <c r="N22" s="104">
        <v>2.8</v>
      </c>
      <c r="O22" s="104">
        <v>8.3</v>
      </c>
      <c r="P22" s="104">
        <v>0.2</v>
      </c>
      <c r="Q22" s="104">
        <v>9.8</v>
      </c>
      <c r="R22" s="105" t="s">
        <v>80</v>
      </c>
      <c r="T22" s="104">
        <f>+I22/J22</f>
        <v>14.042857142857143</v>
      </c>
      <c r="U22" s="104">
        <f>+K22/J22</f>
        <v>0.023076923076923078</v>
      </c>
    </row>
    <row r="23" spans="2:21" ht="15.75" thickBot="1">
      <c r="B23" s="103">
        <v>20</v>
      </c>
      <c r="C23" s="103" t="s">
        <v>57</v>
      </c>
      <c r="D23" s="100" t="s">
        <v>12</v>
      </c>
      <c r="E23" s="103" t="s">
        <v>56</v>
      </c>
      <c r="F23" s="103" t="s">
        <v>1</v>
      </c>
      <c r="G23" s="102">
        <v>1970</v>
      </c>
      <c r="H23" s="102">
        <v>29</v>
      </c>
      <c r="I23" s="101">
        <v>13533</v>
      </c>
      <c r="J23" s="101">
        <v>760</v>
      </c>
      <c r="K23" s="101">
        <v>5</v>
      </c>
      <c r="L23" s="99">
        <v>59.9</v>
      </c>
      <c r="M23" s="99">
        <v>7</v>
      </c>
      <c r="N23" s="99">
        <v>0.7</v>
      </c>
      <c r="O23" s="99">
        <v>9</v>
      </c>
      <c r="P23" s="99">
        <v>0.8</v>
      </c>
      <c r="Q23" s="99">
        <v>9.7</v>
      </c>
      <c r="R23" s="100" t="s">
        <v>79</v>
      </c>
      <c r="T23" s="99">
        <f>+I23/J23</f>
        <v>17.806578947368422</v>
      </c>
      <c r="U23" s="99">
        <f>+K23/J23</f>
        <v>0.006578947368421052</v>
      </c>
    </row>
    <row r="24" spans="2:21" ht="15.75" thickBot="1">
      <c r="B24" s="108">
        <v>21</v>
      </c>
      <c r="C24" s="108" t="s">
        <v>57</v>
      </c>
      <c r="D24" s="105" t="s">
        <v>11</v>
      </c>
      <c r="E24" s="108" t="s">
        <v>61</v>
      </c>
      <c r="F24" s="108" t="s">
        <v>3</v>
      </c>
      <c r="G24" s="107">
        <v>1961</v>
      </c>
      <c r="H24" s="107">
        <v>13</v>
      </c>
      <c r="I24" s="106">
        <v>12273</v>
      </c>
      <c r="J24" s="106">
        <v>722</v>
      </c>
      <c r="K24" s="106">
        <v>15</v>
      </c>
      <c r="L24" s="104">
        <v>52.7</v>
      </c>
      <c r="M24" s="104">
        <v>7</v>
      </c>
      <c r="N24" s="104">
        <v>2</v>
      </c>
      <c r="O24" s="104">
        <v>5</v>
      </c>
      <c r="P24" s="104">
        <v>0.2</v>
      </c>
      <c r="Q24" s="104">
        <v>8.1</v>
      </c>
      <c r="R24" s="105" t="s">
        <v>78</v>
      </c>
      <c r="T24" s="104">
        <f>+I24/J24</f>
        <v>16.998614958448755</v>
      </c>
      <c r="U24" s="104">
        <f>+K24/J24</f>
        <v>0.02077562326869806</v>
      </c>
    </row>
    <row r="25" spans="2:21" ht="15.75" thickBot="1">
      <c r="B25" s="103">
        <v>22</v>
      </c>
      <c r="C25" s="103" t="s">
        <v>57</v>
      </c>
      <c r="D25" s="100" t="s">
        <v>77</v>
      </c>
      <c r="E25" s="103" t="s">
        <v>76</v>
      </c>
      <c r="F25" s="103" t="s">
        <v>1</v>
      </c>
      <c r="G25" s="102">
        <v>1959</v>
      </c>
      <c r="H25" s="102">
        <v>24</v>
      </c>
      <c r="I25" s="101">
        <v>10077</v>
      </c>
      <c r="J25" s="101">
        <v>768</v>
      </c>
      <c r="K25" s="101">
        <v>5</v>
      </c>
      <c r="L25" s="99">
        <v>45.2</v>
      </c>
      <c r="M25" s="99">
        <v>7</v>
      </c>
      <c r="N25" s="99">
        <v>0.7</v>
      </c>
      <c r="O25" s="99">
        <v>8.5</v>
      </c>
      <c r="P25" s="99">
        <v>0.6</v>
      </c>
      <c r="Q25" s="99">
        <v>8</v>
      </c>
      <c r="R25" s="100" t="s">
        <v>75</v>
      </c>
      <c r="T25" s="99">
        <f>+I25/J25</f>
        <v>13.12109375</v>
      </c>
      <c r="U25" s="99">
        <f>+K25/J25</f>
        <v>0.006510416666666667</v>
      </c>
    </row>
    <row r="26" spans="2:21" ht="15.75" thickBot="1">
      <c r="B26" s="108">
        <v>23</v>
      </c>
      <c r="C26" s="108" t="s">
        <v>57</v>
      </c>
      <c r="D26" s="105" t="s">
        <v>74</v>
      </c>
      <c r="E26" s="108" t="s">
        <v>73</v>
      </c>
      <c r="F26" s="108" t="s">
        <v>3</v>
      </c>
      <c r="G26" s="107">
        <v>2005</v>
      </c>
      <c r="H26" s="107">
        <v>30</v>
      </c>
      <c r="I26" s="106">
        <v>12762</v>
      </c>
      <c r="J26" s="106">
        <v>862</v>
      </c>
      <c r="K26" s="106">
        <v>3</v>
      </c>
      <c r="L26" s="104">
        <v>54.6</v>
      </c>
      <c r="M26" s="104">
        <v>8</v>
      </c>
      <c r="N26" s="104">
        <v>0.4</v>
      </c>
      <c r="O26" s="104">
        <v>4</v>
      </c>
      <c r="P26" s="104">
        <v>0</v>
      </c>
      <c r="Q26" s="104">
        <v>7.8</v>
      </c>
      <c r="R26" s="105" t="s">
        <v>72</v>
      </c>
      <c r="T26" s="104">
        <f>+I26/J26</f>
        <v>14.805104408352669</v>
      </c>
      <c r="U26" s="104">
        <f>+K26/J26</f>
        <v>0.0034802784222737818</v>
      </c>
    </row>
    <row r="27" spans="2:21" ht="15.75" thickBot="1">
      <c r="B27" s="103">
        <v>24</v>
      </c>
      <c r="C27" s="103" t="s">
        <v>57</v>
      </c>
      <c r="D27" s="100" t="s">
        <v>8</v>
      </c>
      <c r="E27" s="103" t="s">
        <v>71</v>
      </c>
      <c r="F27" s="103" t="s">
        <v>1</v>
      </c>
      <c r="G27" s="102">
        <v>1963</v>
      </c>
      <c r="H27" s="102">
        <v>22</v>
      </c>
      <c r="I27" s="101">
        <v>8851</v>
      </c>
      <c r="J27" s="101">
        <v>548</v>
      </c>
      <c r="K27" s="101">
        <v>8</v>
      </c>
      <c r="L27" s="99">
        <v>38.5</v>
      </c>
      <c r="M27" s="99">
        <v>8.5</v>
      </c>
      <c r="N27" s="99">
        <v>1.1</v>
      </c>
      <c r="O27" s="99">
        <v>5</v>
      </c>
      <c r="P27" s="99">
        <v>0.2</v>
      </c>
      <c r="Q27" s="99">
        <v>6.7</v>
      </c>
      <c r="R27" s="100" t="s">
        <v>70</v>
      </c>
      <c r="T27" s="99">
        <f>+I27/J27</f>
        <v>16.151459854014597</v>
      </c>
      <c r="U27" s="99">
        <f>+K27/J27</f>
        <v>0.014598540145985401</v>
      </c>
    </row>
    <row r="28" spans="2:21" ht="15.75" thickBot="1">
      <c r="B28" s="108">
        <v>25</v>
      </c>
      <c r="C28" s="108" t="s">
        <v>57</v>
      </c>
      <c r="D28" s="105" t="s">
        <v>69</v>
      </c>
      <c r="E28" s="108" t="s">
        <v>68</v>
      </c>
      <c r="F28" s="108" t="s">
        <v>1</v>
      </c>
      <c r="G28" s="107">
        <v>1677</v>
      </c>
      <c r="H28" s="107">
        <v>26</v>
      </c>
      <c r="I28" s="106">
        <v>8984</v>
      </c>
      <c r="J28" s="106">
        <v>575</v>
      </c>
      <c r="K28" s="106">
        <v>4</v>
      </c>
      <c r="L28" s="104">
        <v>39.1</v>
      </c>
      <c r="M28" s="104">
        <v>8</v>
      </c>
      <c r="N28" s="104">
        <v>0.5</v>
      </c>
      <c r="O28" s="104">
        <v>5.5</v>
      </c>
      <c r="P28" s="104">
        <v>0.2</v>
      </c>
      <c r="Q28" s="104">
        <v>6.7</v>
      </c>
      <c r="R28" s="105" t="s">
        <v>67</v>
      </c>
      <c r="T28" s="104">
        <f>+I28/J28</f>
        <v>15.624347826086957</v>
      </c>
      <c r="U28" s="104">
        <f>+K28/J28</f>
        <v>0.006956521739130435</v>
      </c>
    </row>
    <row r="29" spans="2:21" ht="15.75" thickBot="1">
      <c r="B29" s="103">
        <v>26</v>
      </c>
      <c r="C29" s="103" t="s">
        <v>57</v>
      </c>
      <c r="D29" s="100" t="s">
        <v>6</v>
      </c>
      <c r="E29" s="103" t="s">
        <v>66</v>
      </c>
      <c r="F29" s="103" t="s">
        <v>3</v>
      </c>
      <c r="G29" s="102">
        <v>1988</v>
      </c>
      <c r="H29" s="102">
        <v>22</v>
      </c>
      <c r="I29" s="101">
        <v>9263</v>
      </c>
      <c r="J29" s="101">
        <v>561</v>
      </c>
      <c r="K29" s="101">
        <v>9</v>
      </c>
      <c r="L29" s="99">
        <v>40.2</v>
      </c>
      <c r="M29" s="99">
        <v>7.5</v>
      </c>
      <c r="N29" s="99">
        <v>1.2</v>
      </c>
      <c r="O29" s="99">
        <v>4.5</v>
      </c>
      <c r="P29" s="99">
        <v>0.2</v>
      </c>
      <c r="Q29" s="99">
        <v>6.6</v>
      </c>
      <c r="R29" s="100" t="s">
        <v>65</v>
      </c>
      <c r="T29" s="99">
        <f>+I29/J29</f>
        <v>16.511586452762923</v>
      </c>
      <c r="U29" s="99">
        <f>+K29/J29</f>
        <v>0.016042780748663103</v>
      </c>
    </row>
    <row r="30" spans="2:21" ht="15.75" thickBot="1">
      <c r="B30" s="108">
        <v>27</v>
      </c>
      <c r="C30" s="108" t="s">
        <v>57</v>
      </c>
      <c r="D30" s="105" t="s">
        <v>64</v>
      </c>
      <c r="E30" s="108" t="s">
        <v>63</v>
      </c>
      <c r="F30" s="108" t="s">
        <v>1</v>
      </c>
      <c r="G30" s="107">
        <v>1971</v>
      </c>
      <c r="H30" s="107">
        <v>26</v>
      </c>
      <c r="I30" s="106">
        <v>6039</v>
      </c>
      <c r="J30" s="106">
        <v>399</v>
      </c>
      <c r="K30" s="106">
        <v>21</v>
      </c>
      <c r="L30" s="104">
        <v>26.3</v>
      </c>
      <c r="M30" s="104">
        <v>8</v>
      </c>
      <c r="N30" s="104">
        <v>2.8</v>
      </c>
      <c r="O30" s="104">
        <v>7.7</v>
      </c>
      <c r="P30" s="104">
        <v>0.2</v>
      </c>
      <c r="Q30" s="104">
        <v>6.5</v>
      </c>
      <c r="R30" s="105" t="s">
        <v>62</v>
      </c>
      <c r="T30" s="104">
        <f>+I30/J30</f>
        <v>15.135338345864662</v>
      </c>
      <c r="U30" s="104">
        <f>+K30/J30</f>
        <v>0.05263157894736842</v>
      </c>
    </row>
    <row r="31" spans="2:21" ht="15.75" thickBot="1">
      <c r="B31" s="103">
        <v>28</v>
      </c>
      <c r="C31" s="103" t="s">
        <v>57</v>
      </c>
      <c r="D31" s="100" t="s">
        <v>4</v>
      </c>
      <c r="E31" s="103" t="s">
        <v>61</v>
      </c>
      <c r="F31" s="103" t="s">
        <v>3</v>
      </c>
      <c r="G31" s="102">
        <v>1997</v>
      </c>
      <c r="H31" s="102">
        <v>8</v>
      </c>
      <c r="I31" s="101">
        <v>4771</v>
      </c>
      <c r="J31" s="101">
        <v>280</v>
      </c>
      <c r="K31" s="101">
        <v>19</v>
      </c>
      <c r="L31" s="99">
        <v>22.7</v>
      </c>
      <c r="M31" s="99">
        <v>7.5</v>
      </c>
      <c r="N31" s="99">
        <v>2.5</v>
      </c>
      <c r="O31" s="99">
        <v>8.6</v>
      </c>
      <c r="P31" s="99">
        <v>1.2</v>
      </c>
      <c r="Q31" s="99">
        <v>6.5</v>
      </c>
      <c r="R31" s="100" t="s">
        <v>60</v>
      </c>
      <c r="T31" s="99">
        <f>+I31/J31</f>
        <v>17.039285714285715</v>
      </c>
      <c r="U31" s="99">
        <f>+K31/J31</f>
        <v>0.06785714285714285</v>
      </c>
    </row>
    <row r="32" spans="2:21" ht="15.75" thickBot="1">
      <c r="B32" s="108">
        <v>29</v>
      </c>
      <c r="C32" s="108" t="s">
        <v>57</v>
      </c>
      <c r="D32" s="105" t="s">
        <v>59</v>
      </c>
      <c r="E32" s="108" t="s">
        <v>56</v>
      </c>
      <c r="F32" s="108" t="s">
        <v>3</v>
      </c>
      <c r="G32" s="107">
        <v>1996</v>
      </c>
      <c r="H32" s="107">
        <v>20</v>
      </c>
      <c r="I32" s="106">
        <v>6457</v>
      </c>
      <c r="J32" s="106">
        <v>575</v>
      </c>
      <c r="K32" s="106">
        <v>4</v>
      </c>
      <c r="L32" s="104">
        <v>28.2</v>
      </c>
      <c r="M32" s="104">
        <v>7</v>
      </c>
      <c r="N32" s="104">
        <v>0.5</v>
      </c>
      <c r="O32" s="104">
        <v>4</v>
      </c>
      <c r="P32" s="104">
        <v>0.2</v>
      </c>
      <c r="Q32" s="104">
        <v>5.1</v>
      </c>
      <c r="R32" s="105" t="s">
        <v>58</v>
      </c>
      <c r="T32" s="104">
        <f>+I32/J32</f>
        <v>11.229565217391304</v>
      </c>
      <c r="U32" s="104">
        <f>+K32/J32</f>
        <v>0.006956521739130435</v>
      </c>
    </row>
    <row r="33" spans="2:21" ht="15.75" thickBot="1">
      <c r="B33" s="103">
        <v>30</v>
      </c>
      <c r="C33" s="103" t="s">
        <v>57</v>
      </c>
      <c r="D33" s="100" t="s">
        <v>0</v>
      </c>
      <c r="E33" s="103" t="s">
        <v>56</v>
      </c>
      <c r="F33" s="103" t="s">
        <v>1</v>
      </c>
      <c r="G33" s="102">
        <v>1990</v>
      </c>
      <c r="H33" s="102">
        <v>26</v>
      </c>
      <c r="I33" s="101">
        <v>4870</v>
      </c>
      <c r="J33" s="101">
        <v>346</v>
      </c>
      <c r="K33" s="101">
        <v>7</v>
      </c>
      <c r="L33" s="99">
        <v>21.2</v>
      </c>
      <c r="M33" s="99">
        <v>9</v>
      </c>
      <c r="N33" s="99">
        <v>0.9</v>
      </c>
      <c r="O33" s="99">
        <v>5</v>
      </c>
      <c r="P33" s="99">
        <v>0.2</v>
      </c>
      <c r="Q33" s="99">
        <v>5</v>
      </c>
      <c r="R33" s="100" t="s">
        <v>55</v>
      </c>
      <c r="T33" s="99">
        <f>+I33/J33</f>
        <v>14.07514450867052</v>
      </c>
      <c r="U33" s="99">
        <f>+K33/J33</f>
        <v>0.02023121387283237</v>
      </c>
    </row>
    <row r="35" ht="15">
      <c r="B35" s="111" t="s">
        <v>123</v>
      </c>
    </row>
  </sheetData>
  <sheetProtection/>
  <hyperlinks>
    <hyperlink ref="B35" r:id="rId1" display="http://rankings.americaeconomia.com/2011/mejores-universidades-peru/ranking.php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35"/>
  <sheetViews>
    <sheetView tabSelected="1" zoomScalePageLayoutView="0" workbookViewId="0" topLeftCell="A3">
      <selection activeCell="A4" sqref="A4"/>
    </sheetView>
  </sheetViews>
  <sheetFormatPr defaultColWidth="11.421875" defaultRowHeight="15"/>
  <cols>
    <col min="1" max="1" width="9.140625" style="0" bestFit="1" customWidth="1"/>
    <col min="2" max="2" width="38.57421875" style="0" bestFit="1" customWidth="1"/>
    <col min="3" max="7" width="2.57421875" style="0" bestFit="1" customWidth="1"/>
    <col min="8" max="8" width="2.421875" style="0" bestFit="1" customWidth="1"/>
    <col min="9" max="13" width="2.57421875" style="0" bestFit="1" customWidth="1"/>
    <col min="14" max="14" width="2.421875" style="0" bestFit="1" customWidth="1"/>
    <col min="15" max="18" width="2.57421875" style="0" bestFit="1" customWidth="1"/>
    <col min="19" max="19" width="3.00390625" style="0" bestFit="1" customWidth="1"/>
    <col min="20" max="20" width="6.28125" style="0" bestFit="1" customWidth="1"/>
    <col min="21" max="21" width="3.00390625" style="0" bestFit="1" customWidth="1"/>
    <col min="22" max="23" width="3.00390625" style="0" customWidth="1"/>
    <col min="24" max="25" width="3.00390625" style="0" bestFit="1" customWidth="1"/>
    <col min="26" max="26" width="2.7109375" style="0" bestFit="1" customWidth="1"/>
    <col min="27" max="27" width="2.421875" style="0" bestFit="1" customWidth="1"/>
    <col min="28" max="28" width="2.7109375" style="0" bestFit="1" customWidth="1"/>
  </cols>
  <sheetData>
    <row r="2" ht="15.75" thickBot="1"/>
    <row r="3" spans="1:28" s="1" customFormat="1" ht="15.75" customHeight="1" thickBot="1">
      <c r="A3" s="71"/>
      <c r="B3" s="97"/>
      <c r="C3" s="71">
        <v>1</v>
      </c>
      <c r="D3" s="97"/>
      <c r="E3" s="97">
        <v>2</v>
      </c>
      <c r="F3" s="97"/>
      <c r="G3" s="97">
        <v>3</v>
      </c>
      <c r="H3" s="97"/>
      <c r="I3" s="97">
        <v>4</v>
      </c>
      <c r="J3" s="97"/>
      <c r="K3" s="97">
        <v>5</v>
      </c>
      <c r="L3" s="97"/>
      <c r="M3" s="97">
        <v>6</v>
      </c>
      <c r="N3" s="97"/>
      <c r="O3" s="97">
        <v>7</v>
      </c>
      <c r="P3" s="97"/>
      <c r="Q3" s="97">
        <v>8</v>
      </c>
      <c r="R3" s="97"/>
      <c r="S3" s="96" t="s">
        <v>54</v>
      </c>
      <c r="T3" s="95"/>
      <c r="U3" s="95"/>
      <c r="V3" s="95"/>
      <c r="W3" s="95"/>
      <c r="X3" s="95"/>
      <c r="Y3" s="94"/>
      <c r="Z3" s="93" t="s">
        <v>53</v>
      </c>
      <c r="AA3" s="92"/>
      <c r="AB3" s="91"/>
    </row>
    <row r="4" spans="1:28" s="1" customFormat="1" ht="63.75" customHeight="1">
      <c r="A4" s="24"/>
      <c r="B4" s="90"/>
      <c r="C4" s="81" t="s">
        <v>52</v>
      </c>
      <c r="D4" s="89"/>
      <c r="E4" s="81" t="s">
        <v>51</v>
      </c>
      <c r="F4" s="89"/>
      <c r="G4" s="81" t="s">
        <v>50</v>
      </c>
      <c r="H4" s="89"/>
      <c r="I4" s="81" t="s">
        <v>49</v>
      </c>
      <c r="J4" s="89"/>
      <c r="K4" s="81" t="s">
        <v>48</v>
      </c>
      <c r="L4" s="89"/>
      <c r="M4" s="81" t="s">
        <v>47</v>
      </c>
      <c r="N4" s="89"/>
      <c r="O4" s="81" t="s">
        <v>46</v>
      </c>
      <c r="P4" s="89"/>
      <c r="Q4" s="81" t="s">
        <v>45</v>
      </c>
      <c r="R4" s="89"/>
      <c r="S4" s="88"/>
      <c r="T4" s="87"/>
      <c r="U4" s="87"/>
      <c r="V4" s="87"/>
      <c r="W4" s="87"/>
      <c r="X4" s="87"/>
      <c r="Y4" s="86"/>
      <c r="Z4" s="85" t="s">
        <v>44</v>
      </c>
      <c r="AA4" s="84"/>
      <c r="AB4" s="83"/>
    </row>
    <row r="5" spans="1:28" s="1" customFormat="1" ht="51" customHeight="1">
      <c r="A5" s="71" t="s">
        <v>43</v>
      </c>
      <c r="B5" s="71" t="s">
        <v>42</v>
      </c>
      <c r="C5" s="81" t="s">
        <v>34</v>
      </c>
      <c r="D5" s="82" t="s">
        <v>33</v>
      </c>
      <c r="E5" s="81" t="s">
        <v>34</v>
      </c>
      <c r="F5" s="82" t="s">
        <v>33</v>
      </c>
      <c r="G5" s="81" t="s">
        <v>34</v>
      </c>
      <c r="H5" s="82" t="s">
        <v>33</v>
      </c>
      <c r="I5" s="81" t="s">
        <v>34</v>
      </c>
      <c r="J5" s="82" t="s">
        <v>33</v>
      </c>
      <c r="K5" s="81" t="s">
        <v>34</v>
      </c>
      <c r="L5" s="82" t="s">
        <v>33</v>
      </c>
      <c r="M5" s="81" t="s">
        <v>34</v>
      </c>
      <c r="N5" s="82" t="s">
        <v>33</v>
      </c>
      <c r="O5" s="81" t="s">
        <v>34</v>
      </c>
      <c r="P5" s="82" t="s">
        <v>33</v>
      </c>
      <c r="Q5" s="81" t="s">
        <v>34</v>
      </c>
      <c r="R5" s="80" t="s">
        <v>33</v>
      </c>
      <c r="S5" s="79" t="s">
        <v>41</v>
      </c>
      <c r="T5" s="79" t="s">
        <v>40</v>
      </c>
      <c r="U5" s="78" t="s">
        <v>39</v>
      </c>
      <c r="V5" s="77" t="s">
        <v>38</v>
      </c>
      <c r="W5" s="76" t="s">
        <v>37</v>
      </c>
      <c r="X5" s="75" t="s">
        <v>36</v>
      </c>
      <c r="Y5" s="75" t="s">
        <v>35</v>
      </c>
      <c r="Z5" s="74" t="s">
        <v>34</v>
      </c>
      <c r="AA5" s="73" t="s">
        <v>33</v>
      </c>
      <c r="AB5" s="72" t="s">
        <v>32</v>
      </c>
    </row>
    <row r="6" spans="1:37" s="1" customFormat="1" ht="11.25">
      <c r="A6" s="71" t="s">
        <v>3</v>
      </c>
      <c r="B6" s="71" t="s">
        <v>31</v>
      </c>
      <c r="C6" s="69">
        <v>3</v>
      </c>
      <c r="D6" s="65">
        <v>3</v>
      </c>
      <c r="E6" s="68">
        <v>4</v>
      </c>
      <c r="F6" s="65">
        <v>3</v>
      </c>
      <c r="G6" s="69">
        <v>2</v>
      </c>
      <c r="H6" s="65"/>
      <c r="I6" s="67">
        <v>1</v>
      </c>
      <c r="J6" s="70">
        <v>1</v>
      </c>
      <c r="K6" s="69">
        <v>2</v>
      </c>
      <c r="L6" s="65">
        <v>2</v>
      </c>
      <c r="M6" s="69">
        <v>3</v>
      </c>
      <c r="N6" s="65"/>
      <c r="O6" s="68">
        <v>2</v>
      </c>
      <c r="P6" s="65">
        <v>1</v>
      </c>
      <c r="Q6" s="67">
        <v>1</v>
      </c>
      <c r="R6" s="66">
        <v>1</v>
      </c>
      <c r="S6" s="65">
        <v>8</v>
      </c>
      <c r="T6" s="64">
        <f>+S6/8</f>
        <v>1</v>
      </c>
      <c r="U6" s="18">
        <v>2</v>
      </c>
      <c r="V6" s="17"/>
      <c r="W6" s="17">
        <v>2</v>
      </c>
      <c r="X6" s="17">
        <v>2</v>
      </c>
      <c r="Y6" s="16">
        <v>2</v>
      </c>
      <c r="Z6" s="63">
        <v>1</v>
      </c>
      <c r="AA6" s="62">
        <v>1</v>
      </c>
      <c r="AB6" s="61">
        <f>-Z6+AA6</f>
        <v>0</v>
      </c>
      <c r="AJ6" s="1">
        <f>SUM(U6:Y6)</f>
        <v>8</v>
      </c>
      <c r="AK6" s="1">
        <f>+AJ6-S6</f>
        <v>0</v>
      </c>
    </row>
    <row r="7" spans="1:37" s="1" customFormat="1" ht="11.25">
      <c r="A7" s="36" t="s">
        <v>1</v>
      </c>
      <c r="B7" s="35" t="s">
        <v>30</v>
      </c>
      <c r="C7" s="33"/>
      <c r="D7" s="34"/>
      <c r="E7" s="33"/>
      <c r="F7" s="34"/>
      <c r="G7" s="33"/>
      <c r="H7" s="34"/>
      <c r="I7" s="57">
        <v>4</v>
      </c>
      <c r="J7" s="34">
        <v>3</v>
      </c>
      <c r="K7" s="33"/>
      <c r="L7" s="34"/>
      <c r="M7" s="33"/>
      <c r="N7" s="34"/>
      <c r="O7" s="54">
        <v>4</v>
      </c>
      <c r="P7" s="58"/>
      <c r="Q7" s="57">
        <v>3</v>
      </c>
      <c r="R7" s="32">
        <v>2</v>
      </c>
      <c r="S7" s="31">
        <v>3</v>
      </c>
      <c r="T7" s="49">
        <f>+S7/8</f>
        <v>0.375</v>
      </c>
      <c r="U7" s="30"/>
      <c r="V7" s="29">
        <v>1</v>
      </c>
      <c r="W7" s="29">
        <v>2</v>
      </c>
      <c r="X7" s="29"/>
      <c r="Y7" s="28"/>
      <c r="Z7" s="27">
        <v>2</v>
      </c>
      <c r="AA7" s="26">
        <v>4</v>
      </c>
      <c r="AB7" s="25">
        <f>-Z7+AA7</f>
        <v>2</v>
      </c>
      <c r="AJ7" s="1">
        <f>SUM(U7:Y7)</f>
        <v>3</v>
      </c>
      <c r="AK7" s="1">
        <f>+AJ7-S7</f>
        <v>0</v>
      </c>
    </row>
    <row r="8" spans="1:37" s="1" customFormat="1" ht="11.25">
      <c r="A8" s="24" t="s">
        <v>3</v>
      </c>
      <c r="B8" s="23" t="s">
        <v>29</v>
      </c>
      <c r="C8" s="21"/>
      <c r="D8" s="22"/>
      <c r="E8" s="21"/>
      <c r="F8" s="22"/>
      <c r="G8" s="21"/>
      <c r="H8" s="22"/>
      <c r="I8" s="21"/>
      <c r="J8" s="22"/>
      <c r="K8" s="21"/>
      <c r="L8" s="22"/>
      <c r="M8" s="21"/>
      <c r="N8" s="22"/>
      <c r="O8" s="21"/>
      <c r="P8" s="22"/>
      <c r="Q8" s="21">
        <v>4</v>
      </c>
      <c r="R8" s="20">
        <v>4</v>
      </c>
      <c r="S8" s="19">
        <v>1</v>
      </c>
      <c r="T8" s="48">
        <f>+S8/8</f>
        <v>0.125</v>
      </c>
      <c r="U8" s="18"/>
      <c r="V8" s="17"/>
      <c r="W8" s="17"/>
      <c r="X8" s="17">
        <v>1</v>
      </c>
      <c r="Y8" s="16"/>
      <c r="Z8" s="50">
        <v>3</v>
      </c>
      <c r="AA8" s="14">
        <v>6</v>
      </c>
      <c r="AB8" s="13">
        <f>-Z8+AA8</f>
        <v>3</v>
      </c>
      <c r="AJ8" s="1">
        <f>SUM(U8:Y8)</f>
        <v>1</v>
      </c>
      <c r="AK8" s="1">
        <f>+AJ8-S8</f>
        <v>0</v>
      </c>
    </row>
    <row r="9" spans="1:37" s="1" customFormat="1" ht="11.25">
      <c r="A9" s="24" t="s">
        <v>3</v>
      </c>
      <c r="B9" s="23" t="s">
        <v>28</v>
      </c>
      <c r="C9" s="56">
        <v>1</v>
      </c>
      <c r="D9" s="55">
        <v>1</v>
      </c>
      <c r="E9" s="21"/>
      <c r="F9" s="22"/>
      <c r="G9" s="21"/>
      <c r="H9" s="22"/>
      <c r="I9" s="21"/>
      <c r="J9" s="22"/>
      <c r="K9" s="56">
        <v>1</v>
      </c>
      <c r="L9" s="55">
        <v>1</v>
      </c>
      <c r="M9" s="21"/>
      <c r="N9" s="22"/>
      <c r="O9" s="21"/>
      <c r="P9" s="22"/>
      <c r="Q9" s="21"/>
      <c r="R9" s="20"/>
      <c r="S9" s="19">
        <v>2</v>
      </c>
      <c r="T9" s="48">
        <f>+S9/8</f>
        <v>0.25</v>
      </c>
      <c r="U9" s="52">
        <v>2</v>
      </c>
      <c r="V9" s="51"/>
      <c r="W9" s="51"/>
      <c r="X9" s="17"/>
      <c r="Y9" s="16"/>
      <c r="Z9" s="44">
        <v>4</v>
      </c>
      <c r="AA9" s="14">
        <v>2</v>
      </c>
      <c r="AB9" s="13">
        <f>-Z9+AA9</f>
        <v>-2</v>
      </c>
      <c r="AJ9" s="1">
        <f>SUM(U9:Y9)</f>
        <v>2</v>
      </c>
      <c r="AK9" s="1">
        <f>+AJ9-S9</f>
        <v>0</v>
      </c>
    </row>
    <row r="10" spans="1:37" s="1" customFormat="1" ht="11.25">
      <c r="A10" s="24" t="s">
        <v>3</v>
      </c>
      <c r="B10" s="23" t="s">
        <v>27</v>
      </c>
      <c r="C10" s="21">
        <v>2</v>
      </c>
      <c r="D10" s="22">
        <v>2</v>
      </c>
      <c r="E10" s="21"/>
      <c r="F10" s="22"/>
      <c r="G10" s="56">
        <v>1</v>
      </c>
      <c r="H10" s="22"/>
      <c r="I10" s="21">
        <v>2</v>
      </c>
      <c r="J10" s="22">
        <v>2</v>
      </c>
      <c r="K10" s="21">
        <v>3</v>
      </c>
      <c r="L10" s="22">
        <v>3</v>
      </c>
      <c r="M10" s="21">
        <v>2</v>
      </c>
      <c r="N10" s="22"/>
      <c r="O10" s="57">
        <v>3</v>
      </c>
      <c r="P10" s="22">
        <v>2</v>
      </c>
      <c r="Q10" s="54">
        <v>2</v>
      </c>
      <c r="R10" s="20">
        <v>3</v>
      </c>
      <c r="S10" s="19">
        <v>7</v>
      </c>
      <c r="T10" s="48">
        <f>+S10/8</f>
        <v>0.875</v>
      </c>
      <c r="U10" s="52">
        <v>1</v>
      </c>
      <c r="V10" s="51">
        <v>1</v>
      </c>
      <c r="W10" s="51">
        <v>1</v>
      </c>
      <c r="X10" s="51">
        <v>3</v>
      </c>
      <c r="Y10" s="60">
        <v>1</v>
      </c>
      <c r="Z10" s="44">
        <v>5</v>
      </c>
      <c r="AA10" s="14">
        <v>3</v>
      </c>
      <c r="AB10" s="13">
        <f>-Z10+AA10</f>
        <v>-2</v>
      </c>
      <c r="AJ10" s="1">
        <f>SUM(U10:Y10)</f>
        <v>7</v>
      </c>
      <c r="AK10" s="1">
        <f>+AJ10-S10</f>
        <v>0</v>
      </c>
    </row>
    <row r="11" spans="1:37" s="1" customFormat="1" ht="11.25">
      <c r="A11" s="36" t="s">
        <v>1</v>
      </c>
      <c r="B11" s="35" t="s">
        <v>26</v>
      </c>
      <c r="C11" s="33"/>
      <c r="D11" s="34"/>
      <c r="E11" s="33">
        <v>2</v>
      </c>
      <c r="F11" s="34">
        <v>2</v>
      </c>
      <c r="G11" s="33"/>
      <c r="H11" s="34"/>
      <c r="I11" s="33"/>
      <c r="J11" s="34"/>
      <c r="K11" s="33"/>
      <c r="L11" s="34"/>
      <c r="M11" s="56">
        <v>1</v>
      </c>
      <c r="N11" s="34"/>
      <c r="O11" s="56">
        <v>1</v>
      </c>
      <c r="P11" s="34">
        <v>3</v>
      </c>
      <c r="Q11" s="33"/>
      <c r="R11" s="32"/>
      <c r="S11" s="31">
        <v>3</v>
      </c>
      <c r="T11" s="49">
        <f>+S11/8</f>
        <v>0.375</v>
      </c>
      <c r="U11" s="59">
        <v>2</v>
      </c>
      <c r="V11" s="31"/>
      <c r="W11" s="31">
        <v>1</v>
      </c>
      <c r="X11" s="29"/>
      <c r="Y11" s="28"/>
      <c r="Z11" s="44">
        <v>6</v>
      </c>
      <c r="AA11" s="26">
        <v>5</v>
      </c>
      <c r="AB11" s="25">
        <f>-Z11+AA11</f>
        <v>-1</v>
      </c>
      <c r="AJ11" s="1">
        <f>SUM(U11:Y11)</f>
        <v>3</v>
      </c>
      <c r="AK11" s="1">
        <f>+AJ11-S11</f>
        <v>0</v>
      </c>
    </row>
    <row r="12" spans="1:37" s="1" customFormat="1" ht="11.25">
      <c r="A12" s="24" t="s">
        <v>3</v>
      </c>
      <c r="B12" s="23" t="s">
        <v>25</v>
      </c>
      <c r="C12" s="54">
        <v>5</v>
      </c>
      <c r="D12" s="58"/>
      <c r="E12" s="21"/>
      <c r="F12" s="22"/>
      <c r="G12" s="21"/>
      <c r="H12" s="22"/>
      <c r="I12" s="54">
        <v>5</v>
      </c>
      <c r="J12" s="22"/>
      <c r="K12" s="54">
        <v>4</v>
      </c>
      <c r="L12" s="22"/>
      <c r="M12" s="21"/>
      <c r="N12" s="22"/>
      <c r="O12" s="57">
        <v>5</v>
      </c>
      <c r="P12" s="22">
        <v>4</v>
      </c>
      <c r="Q12" s="21"/>
      <c r="R12" s="20"/>
      <c r="S12" s="19">
        <v>4</v>
      </c>
      <c r="T12" s="48">
        <f>+S12/8</f>
        <v>0.5</v>
      </c>
      <c r="U12" s="18"/>
      <c r="V12" s="17">
        <v>3</v>
      </c>
      <c r="W12" s="17">
        <v>1</v>
      </c>
      <c r="X12" s="17"/>
      <c r="Y12" s="16"/>
      <c r="Z12" s="15">
        <v>7</v>
      </c>
      <c r="AA12" s="14">
        <v>7</v>
      </c>
      <c r="AB12" s="13">
        <f>-Z12+AA12</f>
        <v>0</v>
      </c>
      <c r="AJ12" s="1">
        <f>SUM(U12:Y12)</f>
        <v>4</v>
      </c>
      <c r="AK12" s="1">
        <f>+AJ12-S12</f>
        <v>0</v>
      </c>
    </row>
    <row r="13" spans="1:37" s="1" customFormat="1" ht="11.25">
      <c r="A13" s="24" t="s">
        <v>1</v>
      </c>
      <c r="B13" s="23" t="s">
        <v>24</v>
      </c>
      <c r="C13" s="21"/>
      <c r="D13" s="22"/>
      <c r="E13" s="21"/>
      <c r="F13" s="22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1"/>
      <c r="R13" s="20"/>
      <c r="S13" s="19">
        <v>0</v>
      </c>
      <c r="T13" s="48">
        <f>+S13/8</f>
        <v>0</v>
      </c>
      <c r="U13" s="18"/>
      <c r="V13" s="17"/>
      <c r="W13" s="17"/>
      <c r="X13" s="17"/>
      <c r="Y13" s="16"/>
      <c r="Z13" s="15">
        <v>8</v>
      </c>
      <c r="AA13" s="14">
        <v>8</v>
      </c>
      <c r="AB13" s="13">
        <f>-Z13+AA13</f>
        <v>0</v>
      </c>
      <c r="AJ13" s="1">
        <f>SUM(U13:Y13)</f>
        <v>0</v>
      </c>
      <c r="AK13" s="1">
        <f>+AJ13-S13</f>
        <v>0</v>
      </c>
    </row>
    <row r="14" spans="1:37" s="1" customFormat="1" ht="11.25">
      <c r="A14" s="24" t="s">
        <v>3</v>
      </c>
      <c r="B14" s="23" t="s">
        <v>23</v>
      </c>
      <c r="C14" s="21"/>
      <c r="D14" s="22"/>
      <c r="E14" s="54">
        <v>5</v>
      </c>
      <c r="F14" s="22"/>
      <c r="G14" s="21">
        <v>3</v>
      </c>
      <c r="H14" s="22"/>
      <c r="I14" s="54">
        <v>3</v>
      </c>
      <c r="J14" s="22">
        <v>4</v>
      </c>
      <c r="K14" s="21"/>
      <c r="L14" s="22"/>
      <c r="M14" s="21">
        <v>5</v>
      </c>
      <c r="N14" s="22"/>
      <c r="O14" s="21"/>
      <c r="P14" s="22"/>
      <c r="Q14" s="21"/>
      <c r="R14" s="20"/>
      <c r="S14" s="19">
        <v>4</v>
      </c>
      <c r="T14" s="48">
        <f>+S14/8</f>
        <v>0.5</v>
      </c>
      <c r="U14" s="18"/>
      <c r="V14" s="17">
        <v>2</v>
      </c>
      <c r="W14" s="17"/>
      <c r="X14" s="17"/>
      <c r="Y14" s="16">
        <v>2</v>
      </c>
      <c r="Z14" s="15">
        <v>9</v>
      </c>
      <c r="AA14" s="14">
        <v>9</v>
      </c>
      <c r="AB14" s="13">
        <f>-Z14+AA14</f>
        <v>0</v>
      </c>
      <c r="AJ14" s="1">
        <f>SUM(U14:Y14)</f>
        <v>4</v>
      </c>
      <c r="AK14" s="1">
        <f>+AJ14-S14</f>
        <v>0</v>
      </c>
    </row>
    <row r="15" spans="1:37" s="1" customFormat="1" ht="11.25">
      <c r="A15" s="24" t="s">
        <v>3</v>
      </c>
      <c r="B15" s="23" t="s">
        <v>22</v>
      </c>
      <c r="C15" s="54">
        <v>4</v>
      </c>
      <c r="D15" s="22">
        <v>5</v>
      </c>
      <c r="E15" s="54">
        <v>3</v>
      </c>
      <c r="F15" s="22">
        <v>4</v>
      </c>
      <c r="G15" s="21">
        <v>4</v>
      </c>
      <c r="H15" s="22"/>
      <c r="I15" s="21"/>
      <c r="J15" s="22"/>
      <c r="K15" s="21"/>
      <c r="L15" s="22"/>
      <c r="M15" s="21">
        <v>4</v>
      </c>
      <c r="N15" s="22"/>
      <c r="O15" s="21"/>
      <c r="P15" s="22"/>
      <c r="Q15" s="21"/>
      <c r="R15" s="20"/>
      <c r="S15" s="19">
        <v>4</v>
      </c>
      <c r="T15" s="48">
        <f>+S15/8</f>
        <v>0.5</v>
      </c>
      <c r="U15" s="18"/>
      <c r="V15" s="17">
        <v>2</v>
      </c>
      <c r="W15" s="17"/>
      <c r="X15" s="17"/>
      <c r="Y15" s="16">
        <v>2</v>
      </c>
      <c r="Z15" s="15">
        <v>10</v>
      </c>
      <c r="AA15" s="14">
        <v>10</v>
      </c>
      <c r="AB15" s="13">
        <f>-Z15+AA15</f>
        <v>0</v>
      </c>
      <c r="AJ15" s="1">
        <f>SUM(U15:Y15)</f>
        <v>4</v>
      </c>
      <c r="AK15" s="1">
        <f>+AJ15-S15</f>
        <v>0</v>
      </c>
    </row>
    <row r="16" spans="1:37" s="1" customFormat="1" ht="11.25">
      <c r="A16" s="24" t="s">
        <v>3</v>
      </c>
      <c r="B16" s="23" t="s">
        <v>21</v>
      </c>
      <c r="C16" s="21"/>
      <c r="D16" s="22"/>
      <c r="E16" s="21"/>
      <c r="F16" s="22"/>
      <c r="G16" s="21"/>
      <c r="H16" s="22"/>
      <c r="I16" s="21"/>
      <c r="J16" s="22"/>
      <c r="K16" s="54">
        <v>5</v>
      </c>
      <c r="L16" s="22"/>
      <c r="M16" s="21"/>
      <c r="N16" s="22"/>
      <c r="O16" s="21"/>
      <c r="P16" s="22"/>
      <c r="Q16" s="21"/>
      <c r="R16" s="20"/>
      <c r="S16" s="19">
        <v>1</v>
      </c>
      <c r="T16" s="48">
        <f>+S16/8</f>
        <v>0.125</v>
      </c>
      <c r="U16" s="18"/>
      <c r="V16" s="17">
        <v>1</v>
      </c>
      <c r="W16" s="17"/>
      <c r="X16" s="17"/>
      <c r="Y16" s="16"/>
      <c r="Z16" s="50">
        <v>11</v>
      </c>
      <c r="AA16" s="14">
        <v>12</v>
      </c>
      <c r="AB16" s="13">
        <f>-Z16+AA16</f>
        <v>1</v>
      </c>
      <c r="AJ16" s="1">
        <f>SUM(U16:Y16)</f>
        <v>1</v>
      </c>
      <c r="AK16" s="1">
        <f>+AJ16-S16</f>
        <v>0</v>
      </c>
    </row>
    <row r="17" spans="1:37" s="1" customFormat="1" ht="11.25">
      <c r="A17" s="24" t="s">
        <v>3</v>
      </c>
      <c r="B17" s="23" t="s">
        <v>20</v>
      </c>
      <c r="C17" s="21"/>
      <c r="D17" s="22"/>
      <c r="E17" s="56">
        <v>1</v>
      </c>
      <c r="F17" s="55">
        <v>1</v>
      </c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54">
        <v>5</v>
      </c>
      <c r="R17" s="53"/>
      <c r="S17" s="19">
        <v>2</v>
      </c>
      <c r="T17" s="48">
        <f>+S17/8</f>
        <v>0.25</v>
      </c>
      <c r="U17" s="52">
        <v>1</v>
      </c>
      <c r="V17" s="51">
        <v>1</v>
      </c>
      <c r="W17" s="51"/>
      <c r="X17" s="51"/>
      <c r="Y17" s="16"/>
      <c r="Z17" s="50">
        <v>12</v>
      </c>
      <c r="AA17" s="14">
        <v>14</v>
      </c>
      <c r="AB17" s="13">
        <f>-Z17+AA17</f>
        <v>2</v>
      </c>
      <c r="AJ17" s="1">
        <f>SUM(U17:Y17)</f>
        <v>2</v>
      </c>
      <c r="AK17" s="1">
        <f>+AJ17-S17</f>
        <v>0</v>
      </c>
    </row>
    <row r="18" spans="1:37" s="1" customFormat="1" ht="11.25">
      <c r="A18" s="36" t="s">
        <v>1</v>
      </c>
      <c r="B18" s="35" t="s">
        <v>19</v>
      </c>
      <c r="C18" s="33"/>
      <c r="D18" s="34"/>
      <c r="E18" s="33"/>
      <c r="F18" s="34"/>
      <c r="G18" s="33"/>
      <c r="H18" s="34"/>
      <c r="I18" s="33"/>
      <c r="J18" s="34"/>
      <c r="K18" s="33"/>
      <c r="L18" s="34"/>
      <c r="M18" s="33"/>
      <c r="N18" s="34"/>
      <c r="O18" s="33"/>
      <c r="P18" s="34"/>
      <c r="Q18" s="33"/>
      <c r="R18" s="32"/>
      <c r="S18" s="31">
        <v>0</v>
      </c>
      <c r="T18" s="49">
        <f>+S18/8</f>
        <v>0</v>
      </c>
      <c r="U18" s="30"/>
      <c r="V18" s="29"/>
      <c r="W18" s="29"/>
      <c r="X18" s="29"/>
      <c r="Y18" s="28"/>
      <c r="Z18" s="50">
        <v>13</v>
      </c>
      <c r="AA18" s="26">
        <v>15</v>
      </c>
      <c r="AB18" s="25">
        <f>-Z18+AA18</f>
        <v>2</v>
      </c>
      <c r="AJ18" s="1">
        <f>SUM(U18:Y18)</f>
        <v>0</v>
      </c>
      <c r="AK18" s="1">
        <f>+AJ18-S18</f>
        <v>0</v>
      </c>
    </row>
    <row r="19" spans="1:37" s="1" customFormat="1" ht="11.25">
      <c r="A19" s="36" t="s">
        <v>1</v>
      </c>
      <c r="B19" s="35" t="s">
        <v>18</v>
      </c>
      <c r="C19" s="33"/>
      <c r="D19" s="34"/>
      <c r="E19" s="33"/>
      <c r="F19" s="34"/>
      <c r="G19" s="33"/>
      <c r="H19" s="34"/>
      <c r="I19" s="33"/>
      <c r="J19" s="34"/>
      <c r="K19" s="33"/>
      <c r="L19" s="34"/>
      <c r="M19" s="33"/>
      <c r="N19" s="34"/>
      <c r="O19" s="33"/>
      <c r="P19" s="34"/>
      <c r="Q19" s="33"/>
      <c r="R19" s="32"/>
      <c r="S19" s="31">
        <v>0</v>
      </c>
      <c r="T19" s="49">
        <f>+S19/8</f>
        <v>0</v>
      </c>
      <c r="U19" s="30"/>
      <c r="V19" s="29"/>
      <c r="W19" s="29"/>
      <c r="X19" s="29"/>
      <c r="Y19" s="28"/>
      <c r="Z19" s="44">
        <v>14</v>
      </c>
      <c r="AA19" s="26">
        <v>13</v>
      </c>
      <c r="AB19" s="25">
        <f>-Z19+AA19</f>
        <v>-1</v>
      </c>
      <c r="AJ19" s="1">
        <f>SUM(U19:Y19)</f>
        <v>0</v>
      </c>
      <c r="AK19" s="1">
        <f>+AJ19-S19</f>
        <v>0</v>
      </c>
    </row>
    <row r="20" spans="1:37" s="1" customFormat="1" ht="11.25">
      <c r="A20" s="24" t="s">
        <v>3</v>
      </c>
      <c r="B20" s="23" t="s">
        <v>17</v>
      </c>
      <c r="C20" s="21"/>
      <c r="D20" s="22"/>
      <c r="E20" s="21"/>
      <c r="F20" s="22"/>
      <c r="G20" s="21">
        <v>5</v>
      </c>
      <c r="H20" s="22"/>
      <c r="I20" s="21"/>
      <c r="J20" s="22"/>
      <c r="K20" s="21"/>
      <c r="L20" s="22"/>
      <c r="M20" s="21"/>
      <c r="N20" s="22"/>
      <c r="O20" s="21"/>
      <c r="P20" s="22"/>
      <c r="Q20" s="21"/>
      <c r="R20" s="20"/>
      <c r="S20" s="19">
        <v>1</v>
      </c>
      <c r="T20" s="48">
        <f>+S20/8</f>
        <v>0.125</v>
      </c>
      <c r="U20" s="47"/>
      <c r="V20" s="46"/>
      <c r="W20" s="46"/>
      <c r="X20" s="46"/>
      <c r="Y20" s="45">
        <v>1</v>
      </c>
      <c r="Z20" s="44">
        <v>15</v>
      </c>
      <c r="AA20" s="14">
        <v>11</v>
      </c>
      <c r="AB20" s="13">
        <f>-Z20+AA20</f>
        <v>-4</v>
      </c>
      <c r="AJ20" s="1">
        <f>SUM(U20:Y20)</f>
        <v>1</v>
      </c>
      <c r="AK20" s="1">
        <f>+AJ20-S20</f>
        <v>0</v>
      </c>
    </row>
    <row r="21" spans="1:36" s="1" customFormat="1" ht="11.25">
      <c r="A21" s="43" t="s">
        <v>1</v>
      </c>
      <c r="B21" s="43" t="s">
        <v>16</v>
      </c>
      <c r="C21" s="42"/>
      <c r="D21" s="40"/>
      <c r="E21" s="42"/>
      <c r="F21" s="40"/>
      <c r="G21" s="42"/>
      <c r="H21" s="40"/>
      <c r="I21" s="42"/>
      <c r="J21" s="40"/>
      <c r="K21" s="42"/>
      <c r="L21" s="40"/>
      <c r="M21" s="42"/>
      <c r="N21" s="40"/>
      <c r="O21" s="42"/>
      <c r="P21" s="40"/>
      <c r="Q21" s="42"/>
      <c r="R21" s="41"/>
      <c r="S21" s="40"/>
      <c r="T21" s="40"/>
      <c r="U21" s="30"/>
      <c r="V21" s="29"/>
      <c r="W21" s="29"/>
      <c r="X21" s="29"/>
      <c r="Y21" s="28"/>
      <c r="Z21" s="39">
        <v>16</v>
      </c>
      <c r="AA21" s="38"/>
      <c r="AB21" s="37"/>
      <c r="AJ21" s="1">
        <f>SUM(AJ6:AJ20)</f>
        <v>40</v>
      </c>
    </row>
    <row r="22" spans="1:28" s="1" customFormat="1" ht="11.25">
      <c r="A22" s="36" t="s">
        <v>1</v>
      </c>
      <c r="B22" s="35" t="s">
        <v>15</v>
      </c>
      <c r="C22" s="33"/>
      <c r="D22" s="34"/>
      <c r="E22" s="33"/>
      <c r="F22" s="34"/>
      <c r="G22" s="33"/>
      <c r="H22" s="34"/>
      <c r="I22" s="33"/>
      <c r="J22" s="34"/>
      <c r="K22" s="33"/>
      <c r="L22" s="34"/>
      <c r="M22" s="33"/>
      <c r="N22" s="34"/>
      <c r="O22" s="33"/>
      <c r="P22" s="34"/>
      <c r="Q22" s="33"/>
      <c r="R22" s="32"/>
      <c r="S22" s="31"/>
      <c r="T22" s="31"/>
      <c r="U22" s="30"/>
      <c r="V22" s="29"/>
      <c r="W22" s="29"/>
      <c r="X22" s="29"/>
      <c r="Y22" s="28"/>
      <c r="Z22" s="27">
        <v>17</v>
      </c>
      <c r="AA22" s="26"/>
      <c r="AB22" s="25"/>
    </row>
    <row r="23" spans="1:28" s="1" customFormat="1" ht="11.25">
      <c r="A23" s="36" t="s">
        <v>1</v>
      </c>
      <c r="B23" s="35" t="s">
        <v>14</v>
      </c>
      <c r="C23" s="33"/>
      <c r="D23" s="34"/>
      <c r="E23" s="33"/>
      <c r="F23" s="34"/>
      <c r="G23" s="33"/>
      <c r="H23" s="34"/>
      <c r="I23" s="33"/>
      <c r="J23" s="34"/>
      <c r="K23" s="33"/>
      <c r="L23" s="34"/>
      <c r="M23" s="33"/>
      <c r="N23" s="34"/>
      <c r="O23" s="33"/>
      <c r="P23" s="34"/>
      <c r="Q23" s="33"/>
      <c r="R23" s="32"/>
      <c r="S23" s="31"/>
      <c r="T23" s="31"/>
      <c r="U23" s="30"/>
      <c r="V23" s="29"/>
      <c r="W23" s="29"/>
      <c r="X23" s="29"/>
      <c r="Y23" s="28"/>
      <c r="Z23" s="27">
        <v>18</v>
      </c>
      <c r="AA23" s="26"/>
      <c r="AB23" s="25"/>
    </row>
    <row r="24" spans="1:28" s="1" customFormat="1" ht="11.25">
      <c r="A24" s="36" t="s">
        <v>1</v>
      </c>
      <c r="B24" s="35" t="s">
        <v>13</v>
      </c>
      <c r="C24" s="33"/>
      <c r="D24" s="34"/>
      <c r="E24" s="33"/>
      <c r="F24" s="34"/>
      <c r="G24" s="33"/>
      <c r="H24" s="34"/>
      <c r="I24" s="33"/>
      <c r="J24" s="34"/>
      <c r="K24" s="33"/>
      <c r="L24" s="34"/>
      <c r="M24" s="33"/>
      <c r="N24" s="34"/>
      <c r="O24" s="33"/>
      <c r="P24" s="34"/>
      <c r="Q24" s="33"/>
      <c r="R24" s="32"/>
      <c r="S24" s="31"/>
      <c r="T24" s="31"/>
      <c r="U24" s="30"/>
      <c r="V24" s="29"/>
      <c r="W24" s="29"/>
      <c r="X24" s="29"/>
      <c r="Y24" s="28"/>
      <c r="Z24" s="27">
        <v>19</v>
      </c>
      <c r="AA24" s="26"/>
      <c r="AB24" s="25"/>
    </row>
    <row r="25" spans="1:28" s="1" customFormat="1" ht="11.25">
      <c r="A25" s="36" t="s">
        <v>1</v>
      </c>
      <c r="B25" s="35" t="s">
        <v>12</v>
      </c>
      <c r="C25" s="33"/>
      <c r="D25" s="34"/>
      <c r="E25" s="33"/>
      <c r="F25" s="34"/>
      <c r="G25" s="33"/>
      <c r="H25" s="34"/>
      <c r="I25" s="33"/>
      <c r="J25" s="34"/>
      <c r="K25" s="33"/>
      <c r="L25" s="34"/>
      <c r="M25" s="33"/>
      <c r="N25" s="34"/>
      <c r="O25" s="33"/>
      <c r="P25" s="34"/>
      <c r="Q25" s="33"/>
      <c r="R25" s="32"/>
      <c r="S25" s="31"/>
      <c r="T25" s="31"/>
      <c r="U25" s="30"/>
      <c r="V25" s="29"/>
      <c r="W25" s="29"/>
      <c r="X25" s="29"/>
      <c r="Y25" s="28"/>
      <c r="Z25" s="27">
        <v>20</v>
      </c>
      <c r="AA25" s="26"/>
      <c r="AB25" s="25"/>
    </row>
    <row r="26" spans="1:28" s="1" customFormat="1" ht="11.25">
      <c r="A26" s="24" t="s">
        <v>3</v>
      </c>
      <c r="B26" s="23" t="s">
        <v>11</v>
      </c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0"/>
      <c r="S26" s="19"/>
      <c r="T26" s="19"/>
      <c r="U26" s="18"/>
      <c r="V26" s="17"/>
      <c r="W26" s="17"/>
      <c r="X26" s="17"/>
      <c r="Y26" s="16"/>
      <c r="Z26" s="15">
        <v>21</v>
      </c>
      <c r="AA26" s="14"/>
      <c r="AB26" s="13"/>
    </row>
    <row r="27" spans="1:28" s="1" customFormat="1" ht="11.25">
      <c r="A27" s="36" t="s">
        <v>1</v>
      </c>
      <c r="B27" s="35" t="s">
        <v>10</v>
      </c>
      <c r="C27" s="33"/>
      <c r="D27" s="34"/>
      <c r="E27" s="33"/>
      <c r="F27" s="34"/>
      <c r="G27" s="33"/>
      <c r="H27" s="34"/>
      <c r="I27" s="33"/>
      <c r="J27" s="34"/>
      <c r="K27" s="33"/>
      <c r="L27" s="34"/>
      <c r="M27" s="33"/>
      <c r="N27" s="34"/>
      <c r="O27" s="33"/>
      <c r="P27" s="34"/>
      <c r="Q27" s="33"/>
      <c r="R27" s="32"/>
      <c r="S27" s="31"/>
      <c r="T27" s="31"/>
      <c r="U27" s="30"/>
      <c r="V27" s="29"/>
      <c r="W27" s="29"/>
      <c r="X27" s="29"/>
      <c r="Y27" s="28"/>
      <c r="Z27" s="27">
        <v>22</v>
      </c>
      <c r="AA27" s="26"/>
      <c r="AB27" s="25"/>
    </row>
    <row r="28" spans="1:28" s="1" customFormat="1" ht="11.25">
      <c r="A28" s="24" t="s">
        <v>3</v>
      </c>
      <c r="B28" s="23" t="s">
        <v>9</v>
      </c>
      <c r="C28" s="21"/>
      <c r="D28" s="22"/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1"/>
      <c r="R28" s="20"/>
      <c r="S28" s="19"/>
      <c r="T28" s="19"/>
      <c r="U28" s="18"/>
      <c r="V28" s="17"/>
      <c r="W28" s="17"/>
      <c r="X28" s="17"/>
      <c r="Y28" s="16"/>
      <c r="Z28" s="15">
        <v>23</v>
      </c>
      <c r="AA28" s="14"/>
      <c r="AB28" s="13"/>
    </row>
    <row r="29" spans="1:28" s="1" customFormat="1" ht="11.25">
      <c r="A29" s="36" t="s">
        <v>1</v>
      </c>
      <c r="B29" s="35" t="s">
        <v>8</v>
      </c>
      <c r="C29" s="33"/>
      <c r="D29" s="34"/>
      <c r="E29" s="33"/>
      <c r="F29" s="34"/>
      <c r="G29" s="33"/>
      <c r="H29" s="34"/>
      <c r="I29" s="33"/>
      <c r="J29" s="34"/>
      <c r="K29" s="33"/>
      <c r="L29" s="34"/>
      <c r="M29" s="33"/>
      <c r="N29" s="34"/>
      <c r="O29" s="33"/>
      <c r="P29" s="34"/>
      <c r="Q29" s="33"/>
      <c r="R29" s="32"/>
      <c r="S29" s="31"/>
      <c r="T29" s="31"/>
      <c r="U29" s="30"/>
      <c r="V29" s="29"/>
      <c r="W29" s="29"/>
      <c r="X29" s="29"/>
      <c r="Y29" s="28"/>
      <c r="Z29" s="27">
        <v>24</v>
      </c>
      <c r="AA29" s="26"/>
      <c r="AB29" s="25"/>
    </row>
    <row r="30" spans="1:28" s="1" customFormat="1" ht="11.25">
      <c r="A30" s="36" t="s">
        <v>1</v>
      </c>
      <c r="B30" s="35" t="s">
        <v>7</v>
      </c>
      <c r="C30" s="33"/>
      <c r="D30" s="34"/>
      <c r="E30" s="33"/>
      <c r="F30" s="34"/>
      <c r="G30" s="33"/>
      <c r="H30" s="34"/>
      <c r="I30" s="33"/>
      <c r="J30" s="34"/>
      <c r="K30" s="33"/>
      <c r="L30" s="34"/>
      <c r="M30" s="33"/>
      <c r="N30" s="34"/>
      <c r="O30" s="33"/>
      <c r="P30" s="34"/>
      <c r="Q30" s="33"/>
      <c r="R30" s="32"/>
      <c r="S30" s="31"/>
      <c r="T30" s="31"/>
      <c r="U30" s="30"/>
      <c r="V30" s="29"/>
      <c r="W30" s="29"/>
      <c r="X30" s="29"/>
      <c r="Y30" s="28"/>
      <c r="Z30" s="27">
        <v>25</v>
      </c>
      <c r="AA30" s="26"/>
      <c r="AB30" s="25"/>
    </row>
    <row r="31" spans="1:28" s="1" customFormat="1" ht="11.25">
      <c r="A31" s="24" t="s">
        <v>3</v>
      </c>
      <c r="B31" s="23" t="s">
        <v>6</v>
      </c>
      <c r="C31" s="21"/>
      <c r="D31" s="22"/>
      <c r="E31" s="21"/>
      <c r="F31" s="22"/>
      <c r="G31" s="21"/>
      <c r="H31" s="22"/>
      <c r="I31" s="21"/>
      <c r="J31" s="22"/>
      <c r="K31" s="21"/>
      <c r="L31" s="22"/>
      <c r="M31" s="21"/>
      <c r="N31" s="22"/>
      <c r="O31" s="21"/>
      <c r="P31" s="22"/>
      <c r="Q31" s="21"/>
      <c r="R31" s="20"/>
      <c r="S31" s="19"/>
      <c r="T31" s="19"/>
      <c r="U31" s="18"/>
      <c r="V31" s="17"/>
      <c r="W31" s="17"/>
      <c r="X31" s="17"/>
      <c r="Y31" s="16"/>
      <c r="Z31" s="15">
        <v>26</v>
      </c>
      <c r="AA31" s="14"/>
      <c r="AB31" s="13"/>
    </row>
    <row r="32" spans="1:28" s="1" customFormat="1" ht="11.25">
      <c r="A32" s="36" t="s">
        <v>1</v>
      </c>
      <c r="B32" s="35" t="s">
        <v>5</v>
      </c>
      <c r="C32" s="33"/>
      <c r="D32" s="34"/>
      <c r="E32" s="33"/>
      <c r="F32" s="34"/>
      <c r="G32" s="33"/>
      <c r="H32" s="34"/>
      <c r="I32" s="33"/>
      <c r="J32" s="34"/>
      <c r="K32" s="33"/>
      <c r="L32" s="34"/>
      <c r="M32" s="33"/>
      <c r="N32" s="34"/>
      <c r="O32" s="33"/>
      <c r="P32" s="34"/>
      <c r="Q32" s="33"/>
      <c r="R32" s="32"/>
      <c r="S32" s="31"/>
      <c r="T32" s="31"/>
      <c r="U32" s="30"/>
      <c r="V32" s="29"/>
      <c r="W32" s="29"/>
      <c r="X32" s="29"/>
      <c r="Y32" s="28"/>
      <c r="Z32" s="27">
        <v>27</v>
      </c>
      <c r="AA32" s="26"/>
      <c r="AB32" s="25"/>
    </row>
    <row r="33" spans="1:28" s="1" customFormat="1" ht="11.25">
      <c r="A33" s="24" t="s">
        <v>3</v>
      </c>
      <c r="B33" s="23" t="s">
        <v>4</v>
      </c>
      <c r="C33" s="21"/>
      <c r="D33" s="22"/>
      <c r="E33" s="21"/>
      <c r="F33" s="22"/>
      <c r="G33" s="21"/>
      <c r="H33" s="22"/>
      <c r="I33" s="21"/>
      <c r="J33" s="22"/>
      <c r="K33" s="21"/>
      <c r="L33" s="22"/>
      <c r="M33" s="21"/>
      <c r="N33" s="22"/>
      <c r="O33" s="21"/>
      <c r="P33" s="22"/>
      <c r="Q33" s="21"/>
      <c r="R33" s="20"/>
      <c r="S33" s="19"/>
      <c r="T33" s="19"/>
      <c r="U33" s="18"/>
      <c r="V33" s="17"/>
      <c r="W33" s="17"/>
      <c r="X33" s="17"/>
      <c r="Y33" s="16"/>
      <c r="Z33" s="15">
        <v>28</v>
      </c>
      <c r="AA33" s="14"/>
      <c r="AB33" s="13"/>
    </row>
    <row r="34" spans="1:28" s="1" customFormat="1" ht="11.25">
      <c r="A34" s="24" t="s">
        <v>3</v>
      </c>
      <c r="B34" s="23" t="s">
        <v>2</v>
      </c>
      <c r="C34" s="21"/>
      <c r="D34" s="22"/>
      <c r="E34" s="21"/>
      <c r="F34" s="22"/>
      <c r="G34" s="21"/>
      <c r="H34" s="22"/>
      <c r="I34" s="21"/>
      <c r="J34" s="22"/>
      <c r="K34" s="21"/>
      <c r="L34" s="22"/>
      <c r="M34" s="21"/>
      <c r="N34" s="22"/>
      <c r="O34" s="21"/>
      <c r="P34" s="22"/>
      <c r="Q34" s="21"/>
      <c r="R34" s="20"/>
      <c r="S34" s="19"/>
      <c r="T34" s="19"/>
      <c r="U34" s="18"/>
      <c r="V34" s="17"/>
      <c r="W34" s="17"/>
      <c r="X34" s="17"/>
      <c r="Y34" s="16"/>
      <c r="Z34" s="15">
        <v>29</v>
      </c>
      <c r="AA34" s="14"/>
      <c r="AB34" s="13"/>
    </row>
    <row r="35" spans="1:28" s="1" customFormat="1" ht="12" thickBot="1">
      <c r="A35" s="12" t="s">
        <v>1</v>
      </c>
      <c r="B35" s="11" t="s">
        <v>0</v>
      </c>
      <c r="C35" s="10"/>
      <c r="D35" s="8"/>
      <c r="E35" s="10"/>
      <c r="F35" s="8"/>
      <c r="G35" s="10"/>
      <c r="H35" s="8"/>
      <c r="I35" s="10"/>
      <c r="J35" s="8"/>
      <c r="K35" s="10"/>
      <c r="L35" s="8"/>
      <c r="M35" s="10"/>
      <c r="N35" s="8"/>
      <c r="O35" s="10"/>
      <c r="P35" s="8"/>
      <c r="Q35" s="10"/>
      <c r="R35" s="9"/>
      <c r="S35" s="8"/>
      <c r="T35" s="8"/>
      <c r="U35" s="7"/>
      <c r="V35" s="6"/>
      <c r="W35" s="6"/>
      <c r="X35" s="6"/>
      <c r="Y35" s="5"/>
      <c r="Z35" s="4">
        <v>30</v>
      </c>
      <c r="AA35" s="3"/>
      <c r="AB35" s="2"/>
    </row>
  </sheetData>
  <sheetProtection/>
  <mergeCells count="1">
    <mergeCell ref="S3:Y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Vega Ganoza</dc:creator>
  <cp:keywords/>
  <dc:description/>
  <cp:lastModifiedBy>Juan Vega Ganoza</cp:lastModifiedBy>
  <dcterms:created xsi:type="dcterms:W3CDTF">2011-11-03T01:21:46Z</dcterms:created>
  <dcterms:modified xsi:type="dcterms:W3CDTF">2011-11-03T02:08:21Z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