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985" yWindow="-15" windowWidth="12030" windowHeight="10740" firstSheet="1" activeTab="1"/>
  </bookViews>
  <sheets>
    <sheet name="Hoja1" sheetId="1" state="hidden" r:id="rId1"/>
    <sheet name="Hoja2" sheetId="2" r:id="rId2"/>
    <sheet name="Hoja5" sheetId="5" r:id="rId3"/>
    <sheet name="Hoja4" sheetId="4" r:id="rId4"/>
    <sheet name="Hoja3" sheetId="3" state="hidden" r:id="rId5"/>
    <sheet name="Hoja6" sheetId="6" state="hidden" r:id="rId6"/>
  </sheets>
  <calcPr calcId="125725"/>
  <pivotCaches>
    <pivotCache cacheId="0" r:id="rId7"/>
    <pivotCache cacheId="1" r:id="rId8"/>
  </pivotCaches>
</workbook>
</file>

<file path=xl/calcChain.xml><?xml version="1.0" encoding="utf-8"?>
<calcChain xmlns="http://schemas.openxmlformats.org/spreadsheetml/2006/main">
  <c r="E3" i="2"/>
  <c r="F3"/>
  <c r="G3"/>
  <c r="K3"/>
  <c r="L3"/>
  <c r="M3"/>
  <c r="E4"/>
  <c r="F4"/>
  <c r="G4"/>
  <c r="K4"/>
  <c r="L4"/>
  <c r="M4"/>
  <c r="E5"/>
  <c r="F5"/>
  <c r="G5"/>
  <c r="K5"/>
  <c r="L5"/>
  <c r="M5"/>
  <c r="J8" l="1"/>
  <c r="J87"/>
  <c r="J82"/>
  <c r="J86"/>
  <c r="J9"/>
  <c r="J79"/>
  <c r="J28"/>
  <c r="J29"/>
  <c r="J21"/>
  <c r="J10"/>
  <c r="J48"/>
  <c r="J111"/>
  <c r="J76"/>
  <c r="J57"/>
  <c r="J37"/>
  <c r="J12"/>
  <c r="J115"/>
  <c r="J78"/>
  <c r="J31"/>
  <c r="J49"/>
  <c r="J14"/>
  <c r="J109"/>
  <c r="J53"/>
  <c r="J88"/>
  <c r="J39"/>
  <c r="J114"/>
  <c r="J32"/>
  <c r="J18"/>
  <c r="J34"/>
  <c r="J110"/>
  <c r="J33"/>
  <c r="J24"/>
  <c r="J112"/>
  <c r="J35"/>
  <c r="J30"/>
  <c r="J25"/>
  <c r="J23"/>
  <c r="J61"/>
  <c r="J116"/>
  <c r="J65"/>
  <c r="J22"/>
  <c r="J69"/>
  <c r="J52"/>
  <c r="J54"/>
  <c r="J58"/>
  <c r="J101"/>
  <c r="J64"/>
  <c r="J66"/>
  <c r="J51"/>
  <c r="J60"/>
  <c r="J44"/>
  <c r="J80"/>
  <c r="J102"/>
  <c r="J55"/>
  <c r="J43"/>
  <c r="J19"/>
  <c r="J85"/>
  <c r="J42"/>
  <c r="J26"/>
  <c r="J99"/>
  <c r="J40"/>
  <c r="J38"/>
  <c r="J15"/>
  <c r="J16"/>
  <c r="J17"/>
  <c r="J74"/>
  <c r="J67"/>
  <c r="J98"/>
  <c r="J84"/>
  <c r="J59"/>
  <c r="J63"/>
  <c r="J46"/>
  <c r="J113"/>
  <c r="J104"/>
  <c r="J45"/>
  <c r="J77"/>
  <c r="J100"/>
  <c r="J72"/>
  <c r="J70"/>
  <c r="J36"/>
  <c r="J103"/>
  <c r="J83"/>
  <c r="J90"/>
  <c r="J71"/>
  <c r="J94"/>
  <c r="J93"/>
  <c r="J95"/>
  <c r="J97"/>
  <c r="J92"/>
  <c r="J91"/>
  <c r="J96"/>
  <c r="J107"/>
  <c r="J105"/>
  <c r="J106"/>
  <c r="N8"/>
  <c r="N87"/>
  <c r="N82"/>
  <c r="N79"/>
  <c r="N28"/>
  <c r="N48"/>
  <c r="N86"/>
  <c r="N29"/>
  <c r="N78"/>
  <c r="N9"/>
  <c r="N111"/>
  <c r="N76"/>
  <c r="N57"/>
  <c r="N31"/>
  <c r="N39"/>
  <c r="N21"/>
  <c r="N37"/>
  <c r="N12"/>
  <c r="N49"/>
  <c r="N14"/>
  <c r="N114"/>
  <c r="N32"/>
  <c r="N24"/>
  <c r="N10"/>
  <c r="N115"/>
  <c r="N109"/>
  <c r="N53"/>
  <c r="N112"/>
  <c r="N35"/>
  <c r="N30"/>
  <c r="N25"/>
  <c r="N23"/>
  <c r="N54"/>
  <c r="N18"/>
  <c r="N61"/>
  <c r="N58"/>
  <c r="N80"/>
  <c r="N26"/>
  <c r="N88"/>
  <c r="N34"/>
  <c r="N116"/>
  <c r="N65"/>
  <c r="N22"/>
  <c r="N101"/>
  <c r="N64"/>
  <c r="N102"/>
  <c r="N55"/>
  <c r="N43"/>
  <c r="N19"/>
  <c r="N110"/>
  <c r="N33"/>
  <c r="N69"/>
  <c r="N66"/>
  <c r="N51"/>
  <c r="N85"/>
  <c r="N52"/>
  <c r="N38"/>
  <c r="N42"/>
  <c r="N99"/>
  <c r="N67"/>
  <c r="N60"/>
  <c r="N44"/>
  <c r="N40"/>
  <c r="N15"/>
  <c r="N16"/>
  <c r="N74"/>
  <c r="N113"/>
  <c r="N104"/>
  <c r="N98"/>
  <c r="N84"/>
  <c r="N59"/>
  <c r="N77"/>
  <c r="N63"/>
  <c r="N45"/>
  <c r="N100"/>
  <c r="N17"/>
  <c r="N46"/>
  <c r="N70"/>
  <c r="N103"/>
  <c r="N72"/>
  <c r="N36"/>
  <c r="N83"/>
  <c r="N90"/>
  <c r="N71"/>
  <c r="N94"/>
  <c r="N93"/>
  <c r="N95"/>
  <c r="N97"/>
  <c r="N92"/>
  <c r="N91"/>
  <c r="N96"/>
  <c r="N107"/>
  <c r="N105"/>
  <c r="N106"/>
  <c r="I116"/>
  <c r="I115"/>
  <c r="I114"/>
  <c r="I113"/>
  <c r="I112"/>
  <c r="I111"/>
  <c r="I110"/>
  <c r="I109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8"/>
  <c r="I87"/>
  <c r="I86"/>
  <c r="I85"/>
  <c r="I84"/>
  <c r="I83"/>
  <c r="I82"/>
  <c r="I80"/>
  <c r="I79"/>
  <c r="I78"/>
  <c r="I77"/>
  <c r="I76"/>
  <c r="I74"/>
  <c r="I72"/>
  <c r="I71"/>
  <c r="I70"/>
  <c r="I69"/>
  <c r="I67"/>
  <c r="I66"/>
  <c r="I65"/>
  <c r="I64"/>
  <c r="I63"/>
  <c r="I61"/>
  <c r="I60"/>
  <c r="I59"/>
  <c r="I58"/>
  <c r="I57"/>
  <c r="I55"/>
  <c r="I54"/>
  <c r="I53"/>
  <c r="I52"/>
  <c r="I51"/>
  <c r="I49"/>
  <c r="I48"/>
  <c r="I46"/>
  <c r="I45"/>
  <c r="I44"/>
  <c r="I43"/>
  <c r="I42"/>
  <c r="I40"/>
  <c r="I39"/>
  <c r="I38"/>
  <c r="I37"/>
  <c r="I36"/>
  <c r="I35"/>
  <c r="I34"/>
  <c r="I33"/>
  <c r="I32"/>
  <c r="I31"/>
  <c r="I30"/>
  <c r="I29"/>
  <c r="I28"/>
  <c r="I26"/>
  <c r="I25"/>
  <c r="I24"/>
  <c r="I23"/>
  <c r="I22"/>
  <c r="I21"/>
  <c r="I19"/>
  <c r="I18"/>
  <c r="I17"/>
  <c r="I16"/>
  <c r="I15"/>
  <c r="I14"/>
  <c r="I12"/>
  <c r="I10"/>
  <c r="I9"/>
  <c r="I8"/>
  <c r="H116"/>
  <c r="H115"/>
  <c r="H114"/>
  <c r="H113"/>
  <c r="H112"/>
  <c r="H111"/>
  <c r="H110"/>
  <c r="H109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8"/>
  <c r="H87"/>
  <c r="H86"/>
  <c r="H85"/>
  <c r="H84"/>
  <c r="H83"/>
  <c r="H82"/>
  <c r="H80"/>
  <c r="H79"/>
  <c r="H78"/>
  <c r="H77"/>
  <c r="H76"/>
  <c r="H74"/>
  <c r="H72"/>
  <c r="H71"/>
  <c r="H70"/>
  <c r="H69"/>
  <c r="H67"/>
  <c r="H66"/>
  <c r="H65"/>
  <c r="H64"/>
  <c r="H63"/>
  <c r="H61"/>
  <c r="H60"/>
  <c r="H59"/>
  <c r="H58"/>
  <c r="H57"/>
  <c r="H55"/>
  <c r="H54"/>
  <c r="H53"/>
  <c r="H52"/>
  <c r="H51"/>
  <c r="H49"/>
  <c r="H48"/>
  <c r="H46"/>
  <c r="H45"/>
  <c r="H44"/>
  <c r="H43"/>
  <c r="H42"/>
  <c r="H40"/>
  <c r="H39"/>
  <c r="H38"/>
  <c r="H37"/>
  <c r="H36"/>
  <c r="H35"/>
  <c r="H34"/>
  <c r="H33"/>
  <c r="H32"/>
  <c r="H31"/>
  <c r="H30"/>
  <c r="H29"/>
  <c r="H28"/>
  <c r="H26"/>
  <c r="H25"/>
  <c r="H24"/>
  <c r="H23"/>
  <c r="H22"/>
  <c r="H21"/>
  <c r="H19"/>
  <c r="H18"/>
  <c r="H17"/>
  <c r="H16"/>
  <c r="H15"/>
  <c r="H14"/>
  <c r="H12"/>
  <c r="H10"/>
  <c r="H9"/>
  <c r="H8"/>
  <c r="E26" i="1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D3"/>
  <c r="G3" s="1"/>
  <c r="D2"/>
  <c r="G2" s="1"/>
  <c r="J4" i="2" l="1"/>
  <c r="J3"/>
  <c r="J5"/>
  <c r="I4"/>
  <c r="I3"/>
  <c r="I5"/>
  <c r="N4"/>
  <c r="N3"/>
  <c r="N5"/>
  <c r="H3"/>
  <c r="H5"/>
  <c r="H4"/>
</calcChain>
</file>

<file path=xl/sharedStrings.xml><?xml version="1.0" encoding="utf-8"?>
<sst xmlns="http://schemas.openxmlformats.org/spreadsheetml/2006/main" count="348" uniqueCount="204">
  <si>
    <t>Padri presenti: 265 [Due terzi: 177]</t>
  </si>
  <si>
    <t>Número</t>
  </si>
  <si>
    <t>si</t>
  </si>
  <si>
    <t>no</t>
  </si>
  <si>
    <t>párrafos</t>
  </si>
  <si>
    <t>páginas</t>
  </si>
  <si>
    <t>capítulo 3</t>
  </si>
  <si>
    <t>%si</t>
  </si>
  <si>
    <t>%no</t>
  </si>
  <si>
    <t>orden - si</t>
  </si>
  <si>
    <t>orden + no</t>
  </si>
  <si>
    <t>total si+no</t>
  </si>
  <si>
    <t>max</t>
  </si>
  <si>
    <t>prom</t>
  </si>
  <si>
    <t>min</t>
  </si>
  <si>
    <t>%abstenciones</t>
  </si>
  <si>
    <t>orden + abst</t>
  </si>
  <si>
    <t>absten-ciones</t>
  </si>
  <si>
    <t>INDICE</t>
  </si>
  <si>
    <t>INTRODUZIONE</t>
  </si>
  <si>
    <t>I PARTE</t>
  </si>
  <si>
    <t>LA CHIESA IN ASCOLTO DELLA FAMIGLIA</t>
  </si>
  <si>
    <t>Capitolo I</t>
  </si>
  <si>
    <t>La famiglia e il contesto antropologico-culturale</t>
  </si>
  <si>
    <t>Il contesto socio-culturale</t>
  </si>
  <si>
    <t>Il contesto religioso</t>
  </si>
  <si>
    <t>Il cambiamento antropologico</t>
  </si>
  <si>
    <t>Le contraddizioni culturali</t>
  </si>
  <si>
    <t>Conflitti e tensioni</t>
  </si>
  <si>
    <t>Fragilità e forza della famiglia</t>
  </si>
  <si>
    <t>Capitolo II</t>
  </si>
  <si>
    <t>La famiglia e il contesto socio-economico</t>
  </si>
  <si>
    <t>La famiglia insostituibile risorsa della società</t>
  </si>
  <si>
    <t>Politiche in favore della famiglia</t>
  </si>
  <si>
    <t>Capitolo III</t>
  </si>
  <si>
    <t>Famiglia, inclusione e società</t>
  </si>
  <si>
    <t xml:space="preserve">Solitudine e precarietà </t>
  </si>
  <si>
    <t xml:space="preserve">Economia ed equità </t>
  </si>
  <si>
    <t>Povertà ed esclusione</t>
  </si>
  <si>
    <t>Ecologia e famiglia</t>
  </si>
  <si>
    <t>La terza età</t>
  </si>
  <si>
    <t>L’ultima stagione della vita e il lutto in famiglia</t>
  </si>
  <si>
    <t>I bambini</t>
  </si>
  <si>
    <t>La donna</t>
  </si>
  <si>
    <t>L’uomo</t>
  </si>
  <si>
    <t>I giovani</t>
  </si>
  <si>
    <t>Capitolo IV</t>
  </si>
  <si>
    <t>Famiglia, affettività e vita</t>
  </si>
  <si>
    <t>La rilevanza della vita affettiva</t>
  </si>
  <si>
    <t>La formazione al dono di sé</t>
  </si>
  <si>
    <t>Fragilità e immaturità</t>
  </si>
  <si>
    <t>Tecnica e procreazione umana</t>
  </si>
  <si>
    <t>La sfida per la pastorale</t>
  </si>
  <si>
    <t>II PARTE</t>
  </si>
  <si>
    <t>LA FAMIGLIA NEL PIANO DI DIO</t>
  </si>
  <si>
    <t>La famiglia nella storia della salvezza</t>
  </si>
  <si>
    <t>La pedagogia divina</t>
  </si>
  <si>
    <t>L’icona della Trinità nella famiglia</t>
  </si>
  <si>
    <t>La famiglia nella Sacra Scrittura</t>
  </si>
  <si>
    <t>Gesù e la famiglia</t>
  </si>
  <si>
    <t>La famiglia nel Magistero della Chiesa</t>
  </si>
  <si>
    <t>Giovanni Paolo II</t>
  </si>
  <si>
    <t>La famiglia nella dottrina cristiana</t>
  </si>
  <si>
    <t>Matrimonio nell’ordine della creazione e pienezza sacramentale</t>
  </si>
  <si>
    <t>Indissolubilità e fecondità dell’unione sponsale</t>
  </si>
  <si>
    <t>I beni della famiglia</t>
  </si>
  <si>
    <t>Verità e bellezza della famiglia</t>
  </si>
  <si>
    <t>Verso la pienezza ecclesiale della famiglia</t>
  </si>
  <si>
    <t>L’intimo legame tra Chiesa e famiglia</t>
  </si>
  <si>
    <t>La grazia della conversione e del compimento</t>
  </si>
  <si>
    <t>La misericordia nel cuore della rivelazione</t>
  </si>
  <si>
    <t>III PARTE</t>
  </si>
  <si>
    <t>La vedovanza</t>
  </si>
  <si>
    <t>Alcune sfide peculiari</t>
  </si>
  <si>
    <t>Persone con bisogni speciali</t>
  </si>
  <si>
    <t xml:space="preserve">Le persone non sposate </t>
  </si>
  <si>
    <t xml:space="preserve">Migranti, profughi, perseguitati </t>
  </si>
  <si>
    <t>LA MISSIONE DELLA FAMIGLIA</t>
  </si>
  <si>
    <t>La formazione della famiglia</t>
  </si>
  <si>
    <t>La preparazione al matrimonio</t>
  </si>
  <si>
    <t>La celebrazione nuziale</t>
  </si>
  <si>
    <t>I primi anni della vita familiare</t>
  </si>
  <si>
    <t>La formazione dei presbiteri e di altri operatori pastorali</t>
  </si>
  <si>
    <t>Famiglia, generatività, educazione</t>
  </si>
  <si>
    <t>La trasmissione della vita</t>
  </si>
  <si>
    <t>La responsabilità generativa</t>
  </si>
  <si>
    <t>Il valore della vita in tutte le sue fasi</t>
  </si>
  <si>
    <t>Adozione e affido</t>
  </si>
  <si>
    <t>L’educazione dei figli</t>
  </si>
  <si>
    <t>Famiglia e accompagnamento pastorale</t>
  </si>
  <si>
    <t>Famiglia ed evangelizzazione</t>
  </si>
  <si>
    <t>La spiritualità familiare</t>
  </si>
  <si>
    <t>La famiglia soggetto della pastorale</t>
  </si>
  <si>
    <t>Il rapporto con le culture e con le istituzioni</t>
  </si>
  <si>
    <t>L’apertura alla missione</t>
  </si>
  <si>
    <t>CONCLUSIONE</t>
  </si>
  <si>
    <t>Preghiera alla Santa Famiglia</t>
  </si>
  <si>
    <t>Parte</t>
  </si>
  <si>
    <t>capítulo</t>
  </si>
  <si>
    <t>sección</t>
  </si>
  <si>
    <t xml:space="preserve">L’insegnamento del Concilio Vaticano II </t>
  </si>
  <si>
    <t>Paolo VI</t>
  </si>
  <si>
    <t xml:space="preserve">Benedetto XVI </t>
  </si>
  <si>
    <t>Francesco</t>
  </si>
  <si>
    <t>Situazioni complesse</t>
  </si>
  <si>
    <t>Accompagnamento in diverse situazioni</t>
  </si>
  <si>
    <t>Discernimento e integrazione</t>
  </si>
  <si>
    <t>Etiquetas de fila</t>
  </si>
  <si>
    <t>Total general</t>
  </si>
  <si>
    <t>inicio</t>
  </si>
  <si>
    <t>fin</t>
  </si>
  <si>
    <t>parte</t>
  </si>
  <si>
    <t>N párrafos</t>
  </si>
  <si>
    <t>introducción</t>
  </si>
  <si>
    <t>conclusión</t>
  </si>
  <si>
    <t>Total introducción</t>
  </si>
  <si>
    <t>Total 1</t>
  </si>
  <si>
    <t>Total 2</t>
  </si>
  <si>
    <t>Total 3</t>
  </si>
  <si>
    <t>Total conclusión</t>
  </si>
  <si>
    <t>Promedio de %si</t>
  </si>
  <si>
    <t>Capítulo</t>
  </si>
  <si>
    <t>PARTE I</t>
  </si>
  <si>
    <t>El contexto sociocultural</t>
  </si>
  <si>
    <t>El contexto religioso</t>
  </si>
  <si>
    <t>El cambio antropológico</t>
  </si>
  <si>
    <t>Las contradicciones culturales</t>
  </si>
  <si>
    <t>Conflictos y tensiones</t>
  </si>
  <si>
    <t>Fragilidad y fuerza de la familia [10]</t>
  </si>
  <si>
    <t>Introducción Párrafo I</t>
  </si>
  <si>
    <t>Introducción Párrafo II</t>
  </si>
  <si>
    <t>Introducción Párrafo III</t>
  </si>
  <si>
    <t>CAPÍTULO 1. La familia y el contexto antropológico-cultural</t>
  </si>
  <si>
    <t>CAPÍTULO 2. La familia y el contexto socioeconómico</t>
  </si>
  <si>
    <t>La familia, recurso insustituible de la sociedad</t>
  </si>
  <si>
    <t>Políticas a favor de la familia</t>
  </si>
  <si>
    <t>La soledad y la inseguridad</t>
  </si>
  <si>
    <t>Economía y equidad</t>
  </si>
  <si>
    <t>Pobreza y exclusión</t>
  </si>
  <si>
    <t>Ecología y familia</t>
  </si>
  <si>
    <t>CAPÍTULO 3. Familia, inclusión y sociedad</t>
  </si>
  <si>
    <t>La tercera edad</t>
  </si>
  <si>
    <t>La viudez</t>
  </si>
  <si>
    <t>La última estación de la vida y el luto en familia</t>
  </si>
  <si>
    <t>Personas con necesidades especiales</t>
  </si>
  <si>
    <t>Las personas no casadas</t>
  </si>
  <si>
    <t>Migrantes, refugiados, perseguidos</t>
  </si>
  <si>
    <t>Algunos desafíos particulares</t>
  </si>
  <si>
    <t>Los niños</t>
  </si>
  <si>
    <t>La mujer</t>
  </si>
  <si>
    <t>El hombre</t>
  </si>
  <si>
    <t>Los jóvenes</t>
  </si>
  <si>
    <t>CAPÍTULO 4. Familia, afectividad y vida</t>
  </si>
  <si>
    <t>La relevancia de la vida afectiva</t>
  </si>
  <si>
    <t>La formación para darse a uno mismo</t>
  </si>
  <si>
    <t>Fragilidad e inmadurez</t>
  </si>
  <si>
    <t>Técnica y procreación humana</t>
  </si>
  <si>
    <t>El desafío para la pastoral</t>
  </si>
  <si>
    <t>PARTE II</t>
  </si>
  <si>
    <t>LA IGLESIA A LA ESCUCHA DE LA FAMILIA</t>
  </si>
  <si>
    <t>LA FAMILIA EN EL PLAN DE DIOS</t>
  </si>
  <si>
    <t>CAPÍTULO 1. La familia en la historia de la salvación</t>
  </si>
  <si>
    <t>La pedagogía divina</t>
  </si>
  <si>
    <t>El icono de la Trinidad en la familia</t>
  </si>
  <si>
    <t>La familia en la Sagrada Escritura</t>
  </si>
  <si>
    <t>Jesús y la familia</t>
  </si>
  <si>
    <t>CAPÍTULO 2. La familia en el magisterio de la Iglesia</t>
  </si>
  <si>
    <t>La enseñanza del Concilio Vaticano II</t>
  </si>
  <si>
    <t>Pablo VI</t>
  </si>
  <si>
    <t>Juan Pablo II</t>
  </si>
  <si>
    <t>Benedicto XVI</t>
  </si>
  <si>
    <t>Francisco</t>
  </si>
  <si>
    <t>CAPÍTULO 3. La familia en la doctrina cristiana</t>
  </si>
  <si>
    <t>Matrimonio en el orden de la creación y plenitud sacramental</t>
  </si>
  <si>
    <t>Indisolubilidad y fecundidad de la unión conyugal</t>
  </si>
  <si>
    <t>Los bienes de la familia</t>
  </si>
  <si>
    <t>Verdad y belleza de la familia</t>
  </si>
  <si>
    <t>CAPÍTULO 4. Hacia la plenitud eclesial de la familia</t>
  </si>
  <si>
    <t>La íntima relación entre Iglesia y familia</t>
  </si>
  <si>
    <t>La gracia de la conversión y del cumplimiento</t>
  </si>
  <si>
    <t>La misericordia en el corazón de la revelación</t>
  </si>
  <si>
    <t>PARTE III</t>
  </si>
  <si>
    <t>LA MISIÓN DE LA FAMILIA</t>
  </si>
  <si>
    <t>CAPÍTULO 1. La formación de la familia</t>
  </si>
  <si>
    <t>La preparación al matrimonio</t>
  </si>
  <si>
    <t>La celebración nupcial</t>
  </si>
  <si>
    <t>Los primeros años de la vida familiar</t>
  </si>
  <si>
    <t>La formación de los presbíteros y otros agentes pastorales</t>
  </si>
  <si>
    <t>CAPÍTULO 2. Familia, procreación, educación</t>
  </si>
  <si>
    <t>La transmisión de la vida</t>
  </si>
  <si>
    <t>La responsabilidad procreadora</t>
  </si>
  <si>
    <t>El valor de la vida en todas sus etapas</t>
  </si>
  <si>
    <t>Adopción y acogida</t>
  </si>
  <si>
    <t>La educación de los hijos</t>
  </si>
  <si>
    <t>CAPÍTULO 3. Familia y acompañamiento pastoral</t>
  </si>
  <si>
    <t>Situaciones complejas</t>
  </si>
  <si>
    <t>Acompañamiento en diversas situaciones</t>
  </si>
  <si>
    <t>Discernimiento e integración</t>
  </si>
  <si>
    <t>CAPÍTULO 4. Familia y evangelización</t>
  </si>
  <si>
    <t>La espiritualidad familiar</t>
  </si>
  <si>
    <t>La familia sujeto de la pastoral</t>
  </si>
  <si>
    <t>La relación con la cultura y con las instituciones</t>
  </si>
  <si>
    <t>La apertura a la misión</t>
  </si>
  <si>
    <t>CONCLUSIÓN</t>
  </si>
</sst>
</file>

<file path=xl/styles.xml><?xml version="1.0" encoding="utf-8"?>
<styleSheet xmlns="http://schemas.openxmlformats.org/spreadsheetml/2006/main">
  <numFmts count="2">
    <numFmt numFmtId="164" formatCode="###0;###0"/>
    <numFmt numFmtId="165" formatCode="0.0%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color indexed="8"/>
      <name val="Arial"/>
      <family val="2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9" fontId="0" fillId="0" borderId="0" xfId="1" applyFont="1"/>
    <xf numFmtId="164" fontId="3" fillId="2" borderId="0" xfId="0" applyNumberFormat="1" applyFont="1" applyFill="1" applyAlignment="1">
      <alignment horizontal="left" vertical="top" wrapText="1"/>
    </xf>
    <xf numFmtId="165" fontId="0" fillId="0" borderId="0" xfId="1" applyNumberFormat="1" applyFont="1"/>
    <xf numFmtId="1" fontId="0" fillId="0" borderId="0" xfId="0" applyNumberFormat="1"/>
    <xf numFmtId="0" fontId="0" fillId="0" borderId="0" xfId="0" applyAlignment="1">
      <alignment horizontal="center"/>
    </xf>
    <xf numFmtId="0" fontId="5" fillId="2" borderId="0" xfId="0" applyFont="1" applyFill="1" applyAlignment="1">
      <alignment horizontal="left" vertical="top"/>
    </xf>
    <xf numFmtId="0" fontId="0" fillId="0" borderId="0" xfId="0" applyAlignment="1">
      <alignment horizontal="left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textRotation="88"/>
    </xf>
    <xf numFmtId="0" fontId="0" fillId="0" borderId="0" xfId="0" pivotButton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9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vertical="top" wrapText="1"/>
    </xf>
    <xf numFmtId="165" fontId="0" fillId="0" borderId="1" xfId="1" applyNumberFormat="1" applyFont="1" applyBorder="1"/>
    <xf numFmtId="0" fontId="6" fillId="6" borderId="1" xfId="0" applyFont="1" applyFill="1" applyBorder="1"/>
    <xf numFmtId="0" fontId="2" fillId="6" borderId="1" xfId="0" applyFont="1" applyFill="1" applyBorder="1" applyAlignment="1">
      <alignment vertical="top" wrapText="1"/>
    </xf>
    <xf numFmtId="0" fontId="0" fillId="6" borderId="1" xfId="0" applyFill="1" applyBorder="1"/>
    <xf numFmtId="165" fontId="0" fillId="6" borderId="1" xfId="1" applyNumberFormat="1" applyFont="1" applyFill="1" applyBorder="1"/>
    <xf numFmtId="0" fontId="6" fillId="0" borderId="1" xfId="0" applyFont="1" applyBorder="1"/>
    <xf numFmtId="0" fontId="0" fillId="3" borderId="1" xfId="0" applyFill="1" applyBorder="1"/>
    <xf numFmtId="165" fontId="0" fillId="3" borderId="1" xfId="1" applyNumberFormat="1" applyFont="1" applyFill="1" applyBorder="1"/>
    <xf numFmtId="0" fontId="0" fillId="5" borderId="1" xfId="0" applyFill="1" applyBorder="1"/>
    <xf numFmtId="0" fontId="0" fillId="5" borderId="1" xfId="0" applyFill="1" applyBorder="1" applyAlignment="1">
      <alignment textRotation="90" wrapText="1"/>
    </xf>
    <xf numFmtId="0" fontId="6" fillId="4" borderId="1" xfId="0" applyFont="1" applyFill="1" applyBorder="1"/>
  </cellXfs>
  <cellStyles count="2">
    <cellStyle name="Normal" xfId="0" builtinId="0"/>
    <cellStyle name="Porcentual" xfId="1" builtinId="5"/>
  </cellStyles>
  <dxfs count="1"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an Vega Ganoza" refreshedDate="42301.957714814816" createdVersion="4" refreshedVersion="4" minRefreshableVersion="3" recordCount="93">
  <cacheSource type="worksheet">
    <worksheetSource ref="A2:D95" sheet="Hoja3"/>
  </cacheSource>
  <cacheFields count="4">
    <cacheField name="Parte" numFmtId="0">
      <sharedItems containsSemiMixedTypes="0" containsString="0" containsNumber="1" containsInteger="1" minValue="0" maxValue="4" count="5">
        <n v="0"/>
        <n v="1"/>
        <n v="2"/>
        <n v="3"/>
        <n v="4"/>
      </sharedItems>
    </cacheField>
    <cacheField name="capítulo" numFmtId="0">
      <sharedItems containsSemiMixedTypes="0" containsString="0" containsNumber="1" containsInteger="1" minValue="0" maxValue="4" count="5">
        <n v="0"/>
        <n v="1"/>
        <n v="2"/>
        <n v="3"/>
        <n v="4"/>
      </sharedItems>
    </cacheField>
    <cacheField name="sección" numFmtId="0">
      <sharedItems containsSemiMixedTypes="0" containsString="0" containsNumber="1" containsInteger="1" minValue="0" maxValue="11" count="12">
        <n v="0"/>
        <n v="1"/>
        <n v="2"/>
        <n v="3"/>
        <n v="4"/>
        <n v="5"/>
        <n v="6"/>
        <n v="7"/>
        <n v="8"/>
        <n v="9"/>
        <n v="10"/>
        <n v="11"/>
      </sharedItems>
    </cacheField>
    <cacheField name="INDICE" numFmtId="0">
      <sharedItems count="85">
        <s v="INTRODUZIONE"/>
        <s v="I PARTE"/>
        <s v="LA CHIESA IN ASCOLTO DELLA FAMIGLIA"/>
        <s v="Capitolo I"/>
        <s v="La famiglia e il contesto antropologico-culturale"/>
        <s v="Il contesto socio-culturale"/>
        <s v="Il contesto religioso"/>
        <s v="Il cambiamento antropologico"/>
        <s v="Le contraddizioni culturali"/>
        <s v="Conflitti e tensioni"/>
        <s v="Fragilità e forza della famiglia"/>
        <s v="Capitolo II"/>
        <s v="La famiglia e il contesto socio-economico"/>
        <s v="La famiglia insostituibile risorsa della società"/>
        <s v="Politiche in favore della famiglia"/>
        <s v="Solitudine e precarietà "/>
        <s v="Economia ed equità "/>
        <s v="Povertà ed esclusione"/>
        <s v="Ecologia e famiglia"/>
        <s v="Capitolo III"/>
        <s v="Famiglia, inclusione e società"/>
        <s v="La terza età"/>
        <s v="La vedovanza"/>
        <s v="L’ultima stagione della vita e il lutto in famiglia"/>
        <s v="Persone con bisogni speciali"/>
        <s v="Le persone non sposate "/>
        <s v="Migranti, profughi, perseguitati "/>
        <s v="Alcune sfide peculiari"/>
        <s v="I bambini"/>
        <s v="La donna"/>
        <s v="L’uomo"/>
        <s v="I giovani"/>
        <s v="Capitolo IV"/>
        <s v="Famiglia, affettività e vita"/>
        <s v="La rilevanza della vita affettiva"/>
        <s v="La formazione al dono di sé"/>
        <s v="Fragilità e immaturità"/>
        <s v="Tecnica e procreazione umana"/>
        <s v="La sfida per la pastorale"/>
        <s v="II PARTE"/>
        <s v="LA FAMIGLIA NEL PIANO DI DIO"/>
        <s v="La famiglia nella storia della salvezza"/>
        <s v="La pedagogia divina"/>
        <s v="L’icona della Trinità nella famiglia"/>
        <s v="La famiglia nella Sacra Scrittura"/>
        <s v="Gesù e la famiglia"/>
        <s v="La famiglia nel Magistero della Chiesa"/>
        <s v="L’insegnamento del Concilio Vaticano II "/>
        <s v="Paolo VI"/>
        <s v="Giovanni Paolo II"/>
        <s v="Benedetto XVI "/>
        <s v="Francesco"/>
        <s v="La famiglia nella dottrina cristiana"/>
        <s v="Matrimonio nell’ordine della creazione e pienezza sacramentale"/>
        <s v="Indissolubilità e fecondità dell’unione sponsale"/>
        <s v="I beni della famiglia"/>
        <s v="Verità e bellezza della famiglia"/>
        <s v="Verso la pienezza ecclesiale della famiglia"/>
        <s v="L’intimo legame tra Chiesa e famiglia"/>
        <s v="La grazia della conversione e del compimento"/>
        <s v="La misericordia nel cuore della rivelazione"/>
        <s v="III PARTE"/>
        <s v="LA MISSIONE DELLA FAMIGLIA"/>
        <s v="La formazione della famiglia"/>
        <s v="La preparazione al matrimonio"/>
        <s v="La celebrazione nuziale"/>
        <s v="I primi anni della vita familiare"/>
        <s v="La formazione dei presbiteri e di altri operatori pastorali"/>
        <s v="Famiglia, generatività, educazione"/>
        <s v="La trasmissione della vita"/>
        <s v="La responsabilità generativa"/>
        <s v="Il valore della vita in tutte le sue fasi"/>
        <s v="Adozione e affido"/>
        <s v="L’educazione dei figli"/>
        <s v="Famiglia e accompagnamento pastorale"/>
        <s v="Situazioni complesse"/>
        <s v="Accompagnamento in diverse situazioni"/>
        <s v="Discernimento e integrazione"/>
        <s v="Famiglia ed evangelizzazione"/>
        <s v="La spiritualità familiare"/>
        <s v="La famiglia soggetto della pastorale"/>
        <s v="Il rapporto con le culture e con le istituzioni"/>
        <s v="L’apertura alla missione"/>
        <s v="CONCLUSIONE"/>
        <s v="Preghiera alla Santa Famigli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uan Vega Ganoza" refreshedDate="42301.978198379627" createdVersion="4" refreshedVersion="4" minRefreshableVersion="3" recordCount="94">
  <cacheSource type="worksheet">
    <worksheetSource ref="B7:N116" sheet="Hoja2"/>
  </cacheSource>
  <cacheFields count="13">
    <cacheField name="parte" numFmtId="0">
      <sharedItems containsSemiMixedTypes="0" containsString="0" containsNumber="1" containsInteger="1" minValue="0" maxValue="4" count="5">
        <n v="0"/>
        <n v="1"/>
        <n v="2"/>
        <n v="3"/>
        <n v="4"/>
      </sharedItems>
    </cacheField>
    <cacheField name="capítulo" numFmtId="0">
      <sharedItems containsSemiMixedTypes="0" containsString="0" containsNumber="1" containsInteger="1" minValue="0" maxValue="4" count="5">
        <n v="0"/>
        <n v="1"/>
        <n v="2"/>
        <n v="3"/>
        <n v="4"/>
      </sharedItems>
    </cacheField>
    <cacheField name="Número" numFmtId="0">
      <sharedItems containsSemiMixedTypes="0" containsString="0" containsNumber="1" containsInteger="1" minValue="1" maxValue="94"/>
    </cacheField>
    <cacheField name="si" numFmtId="0">
      <sharedItems containsSemiMixedTypes="0" containsString="0" containsNumber="1" containsInteger="1" minValue="178" maxValue="260"/>
    </cacheField>
    <cacheField name="no" numFmtId="0">
      <sharedItems containsSemiMixedTypes="0" containsString="0" containsNumber="1" containsInteger="1" minValue="0" maxValue="80"/>
    </cacheField>
    <cacheField name="absten-ciones" numFmtId="0">
      <sharedItems containsSemiMixedTypes="0" containsString="0" containsNumber="1" containsInteger="1" minValue="3" maxValue="11"/>
    </cacheField>
    <cacheField name="%si" numFmtId="165">
      <sharedItems containsSemiMixedTypes="0" containsString="0" containsNumber="1" minValue="0.67169811320754713" maxValue="0.98113207547169812"/>
    </cacheField>
    <cacheField name="%no" numFmtId="165">
      <sharedItems containsSemiMixedTypes="0" containsString="0" containsNumber="1" minValue="0" maxValue="0.30188679245283018"/>
    </cacheField>
    <cacheField name="%abstenciones" numFmtId="165">
      <sharedItems containsSemiMixedTypes="0" containsString="0" containsNumber="1" minValue="1.1320754716981131E-2" maxValue="4.1509433962264149E-2"/>
    </cacheField>
    <cacheField name="orden - si" numFmtId="0">
      <sharedItems containsSemiMixedTypes="0" containsString="0" containsNumber="1" containsInteger="1" minValue="1" maxValue="94"/>
    </cacheField>
    <cacheField name="orden + no" numFmtId="0">
      <sharedItems containsSemiMixedTypes="0" containsString="0" containsNumber="1" containsInteger="1" minValue="1" maxValue="90"/>
    </cacheField>
    <cacheField name="orden + abst" numFmtId="0">
      <sharedItems containsSemiMixedTypes="0" containsString="0" containsNumber="1" containsInteger="1" minValue="1" maxValue="94"/>
    </cacheField>
    <cacheField name="total si+no" numFmtId="0">
      <sharedItems containsSemiMixedTypes="0" containsString="0" containsNumber="1" containsInteger="1" minValue="254" maxValue="26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3">
  <r>
    <x v="0"/>
    <x v="0"/>
    <x v="0"/>
    <x v="0"/>
  </r>
  <r>
    <x v="1"/>
    <x v="0"/>
    <x v="0"/>
    <x v="1"/>
  </r>
  <r>
    <x v="1"/>
    <x v="0"/>
    <x v="0"/>
    <x v="2"/>
  </r>
  <r>
    <x v="1"/>
    <x v="1"/>
    <x v="0"/>
    <x v="3"/>
  </r>
  <r>
    <x v="1"/>
    <x v="1"/>
    <x v="0"/>
    <x v="4"/>
  </r>
  <r>
    <x v="1"/>
    <x v="1"/>
    <x v="1"/>
    <x v="5"/>
  </r>
  <r>
    <x v="1"/>
    <x v="1"/>
    <x v="2"/>
    <x v="6"/>
  </r>
  <r>
    <x v="1"/>
    <x v="1"/>
    <x v="3"/>
    <x v="7"/>
  </r>
  <r>
    <x v="1"/>
    <x v="1"/>
    <x v="4"/>
    <x v="8"/>
  </r>
  <r>
    <x v="1"/>
    <x v="1"/>
    <x v="5"/>
    <x v="9"/>
  </r>
  <r>
    <x v="1"/>
    <x v="1"/>
    <x v="6"/>
    <x v="10"/>
  </r>
  <r>
    <x v="1"/>
    <x v="2"/>
    <x v="0"/>
    <x v="11"/>
  </r>
  <r>
    <x v="1"/>
    <x v="2"/>
    <x v="0"/>
    <x v="12"/>
  </r>
  <r>
    <x v="1"/>
    <x v="2"/>
    <x v="1"/>
    <x v="13"/>
  </r>
  <r>
    <x v="1"/>
    <x v="2"/>
    <x v="2"/>
    <x v="14"/>
  </r>
  <r>
    <x v="1"/>
    <x v="2"/>
    <x v="3"/>
    <x v="15"/>
  </r>
  <r>
    <x v="1"/>
    <x v="2"/>
    <x v="4"/>
    <x v="16"/>
  </r>
  <r>
    <x v="1"/>
    <x v="2"/>
    <x v="5"/>
    <x v="17"/>
  </r>
  <r>
    <x v="1"/>
    <x v="2"/>
    <x v="6"/>
    <x v="18"/>
  </r>
  <r>
    <x v="1"/>
    <x v="3"/>
    <x v="0"/>
    <x v="19"/>
  </r>
  <r>
    <x v="1"/>
    <x v="3"/>
    <x v="0"/>
    <x v="20"/>
  </r>
  <r>
    <x v="1"/>
    <x v="3"/>
    <x v="1"/>
    <x v="21"/>
  </r>
  <r>
    <x v="1"/>
    <x v="3"/>
    <x v="2"/>
    <x v="22"/>
  </r>
  <r>
    <x v="1"/>
    <x v="3"/>
    <x v="3"/>
    <x v="23"/>
  </r>
  <r>
    <x v="1"/>
    <x v="3"/>
    <x v="4"/>
    <x v="24"/>
  </r>
  <r>
    <x v="1"/>
    <x v="3"/>
    <x v="5"/>
    <x v="25"/>
  </r>
  <r>
    <x v="1"/>
    <x v="3"/>
    <x v="6"/>
    <x v="26"/>
  </r>
  <r>
    <x v="1"/>
    <x v="3"/>
    <x v="7"/>
    <x v="27"/>
  </r>
  <r>
    <x v="1"/>
    <x v="3"/>
    <x v="8"/>
    <x v="28"/>
  </r>
  <r>
    <x v="1"/>
    <x v="3"/>
    <x v="9"/>
    <x v="29"/>
  </r>
  <r>
    <x v="1"/>
    <x v="3"/>
    <x v="10"/>
    <x v="30"/>
  </r>
  <r>
    <x v="1"/>
    <x v="3"/>
    <x v="11"/>
    <x v="31"/>
  </r>
  <r>
    <x v="1"/>
    <x v="4"/>
    <x v="0"/>
    <x v="32"/>
  </r>
  <r>
    <x v="1"/>
    <x v="4"/>
    <x v="0"/>
    <x v="33"/>
  </r>
  <r>
    <x v="1"/>
    <x v="4"/>
    <x v="1"/>
    <x v="34"/>
  </r>
  <r>
    <x v="1"/>
    <x v="4"/>
    <x v="2"/>
    <x v="35"/>
  </r>
  <r>
    <x v="1"/>
    <x v="4"/>
    <x v="3"/>
    <x v="36"/>
  </r>
  <r>
    <x v="1"/>
    <x v="4"/>
    <x v="4"/>
    <x v="37"/>
  </r>
  <r>
    <x v="1"/>
    <x v="4"/>
    <x v="5"/>
    <x v="38"/>
  </r>
  <r>
    <x v="2"/>
    <x v="0"/>
    <x v="0"/>
    <x v="39"/>
  </r>
  <r>
    <x v="2"/>
    <x v="0"/>
    <x v="0"/>
    <x v="40"/>
  </r>
  <r>
    <x v="2"/>
    <x v="1"/>
    <x v="0"/>
    <x v="3"/>
  </r>
  <r>
    <x v="2"/>
    <x v="1"/>
    <x v="0"/>
    <x v="41"/>
  </r>
  <r>
    <x v="2"/>
    <x v="1"/>
    <x v="1"/>
    <x v="42"/>
  </r>
  <r>
    <x v="2"/>
    <x v="1"/>
    <x v="2"/>
    <x v="43"/>
  </r>
  <r>
    <x v="2"/>
    <x v="1"/>
    <x v="3"/>
    <x v="44"/>
  </r>
  <r>
    <x v="2"/>
    <x v="1"/>
    <x v="4"/>
    <x v="45"/>
  </r>
  <r>
    <x v="2"/>
    <x v="2"/>
    <x v="0"/>
    <x v="11"/>
  </r>
  <r>
    <x v="2"/>
    <x v="2"/>
    <x v="0"/>
    <x v="46"/>
  </r>
  <r>
    <x v="2"/>
    <x v="2"/>
    <x v="1"/>
    <x v="47"/>
  </r>
  <r>
    <x v="2"/>
    <x v="2"/>
    <x v="2"/>
    <x v="48"/>
  </r>
  <r>
    <x v="2"/>
    <x v="2"/>
    <x v="3"/>
    <x v="49"/>
  </r>
  <r>
    <x v="2"/>
    <x v="2"/>
    <x v="4"/>
    <x v="50"/>
  </r>
  <r>
    <x v="2"/>
    <x v="2"/>
    <x v="5"/>
    <x v="51"/>
  </r>
  <r>
    <x v="2"/>
    <x v="3"/>
    <x v="0"/>
    <x v="19"/>
  </r>
  <r>
    <x v="2"/>
    <x v="3"/>
    <x v="0"/>
    <x v="52"/>
  </r>
  <r>
    <x v="2"/>
    <x v="3"/>
    <x v="1"/>
    <x v="53"/>
  </r>
  <r>
    <x v="2"/>
    <x v="3"/>
    <x v="2"/>
    <x v="54"/>
  </r>
  <r>
    <x v="2"/>
    <x v="3"/>
    <x v="3"/>
    <x v="55"/>
  </r>
  <r>
    <x v="2"/>
    <x v="3"/>
    <x v="4"/>
    <x v="56"/>
  </r>
  <r>
    <x v="2"/>
    <x v="4"/>
    <x v="0"/>
    <x v="32"/>
  </r>
  <r>
    <x v="2"/>
    <x v="4"/>
    <x v="0"/>
    <x v="57"/>
  </r>
  <r>
    <x v="2"/>
    <x v="4"/>
    <x v="1"/>
    <x v="58"/>
  </r>
  <r>
    <x v="2"/>
    <x v="4"/>
    <x v="2"/>
    <x v="59"/>
  </r>
  <r>
    <x v="2"/>
    <x v="4"/>
    <x v="3"/>
    <x v="60"/>
  </r>
  <r>
    <x v="3"/>
    <x v="0"/>
    <x v="0"/>
    <x v="61"/>
  </r>
  <r>
    <x v="3"/>
    <x v="0"/>
    <x v="0"/>
    <x v="62"/>
  </r>
  <r>
    <x v="3"/>
    <x v="1"/>
    <x v="0"/>
    <x v="3"/>
  </r>
  <r>
    <x v="3"/>
    <x v="1"/>
    <x v="0"/>
    <x v="63"/>
  </r>
  <r>
    <x v="3"/>
    <x v="1"/>
    <x v="1"/>
    <x v="64"/>
  </r>
  <r>
    <x v="3"/>
    <x v="1"/>
    <x v="2"/>
    <x v="65"/>
  </r>
  <r>
    <x v="3"/>
    <x v="1"/>
    <x v="3"/>
    <x v="66"/>
  </r>
  <r>
    <x v="3"/>
    <x v="1"/>
    <x v="4"/>
    <x v="67"/>
  </r>
  <r>
    <x v="3"/>
    <x v="2"/>
    <x v="0"/>
    <x v="11"/>
  </r>
  <r>
    <x v="3"/>
    <x v="2"/>
    <x v="0"/>
    <x v="68"/>
  </r>
  <r>
    <x v="3"/>
    <x v="2"/>
    <x v="1"/>
    <x v="69"/>
  </r>
  <r>
    <x v="3"/>
    <x v="2"/>
    <x v="2"/>
    <x v="70"/>
  </r>
  <r>
    <x v="3"/>
    <x v="2"/>
    <x v="3"/>
    <x v="71"/>
  </r>
  <r>
    <x v="3"/>
    <x v="2"/>
    <x v="4"/>
    <x v="72"/>
  </r>
  <r>
    <x v="3"/>
    <x v="2"/>
    <x v="5"/>
    <x v="73"/>
  </r>
  <r>
    <x v="3"/>
    <x v="3"/>
    <x v="0"/>
    <x v="19"/>
  </r>
  <r>
    <x v="3"/>
    <x v="3"/>
    <x v="0"/>
    <x v="74"/>
  </r>
  <r>
    <x v="3"/>
    <x v="3"/>
    <x v="1"/>
    <x v="75"/>
  </r>
  <r>
    <x v="3"/>
    <x v="3"/>
    <x v="2"/>
    <x v="76"/>
  </r>
  <r>
    <x v="3"/>
    <x v="3"/>
    <x v="3"/>
    <x v="77"/>
  </r>
  <r>
    <x v="3"/>
    <x v="4"/>
    <x v="0"/>
    <x v="32"/>
  </r>
  <r>
    <x v="3"/>
    <x v="4"/>
    <x v="0"/>
    <x v="78"/>
  </r>
  <r>
    <x v="3"/>
    <x v="4"/>
    <x v="1"/>
    <x v="79"/>
  </r>
  <r>
    <x v="3"/>
    <x v="4"/>
    <x v="2"/>
    <x v="80"/>
  </r>
  <r>
    <x v="3"/>
    <x v="4"/>
    <x v="3"/>
    <x v="81"/>
  </r>
  <r>
    <x v="3"/>
    <x v="4"/>
    <x v="4"/>
    <x v="82"/>
  </r>
  <r>
    <x v="4"/>
    <x v="0"/>
    <x v="0"/>
    <x v="83"/>
  </r>
  <r>
    <x v="4"/>
    <x v="1"/>
    <x v="0"/>
    <x v="8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94">
  <r>
    <x v="0"/>
    <x v="0"/>
    <n v="1"/>
    <n v="260"/>
    <n v="0"/>
    <n v="5"/>
    <n v="0.98113207547169812"/>
    <n v="0"/>
    <n v="1.8867924528301886E-2"/>
    <n v="94"/>
    <n v="90"/>
    <n v="62"/>
    <n v="260"/>
  </r>
  <r>
    <x v="0"/>
    <x v="0"/>
    <n v="2"/>
    <n v="257"/>
    <n v="0"/>
    <n v="8"/>
    <n v="0.96981132075471699"/>
    <n v="0"/>
    <n v="3.0188679245283019E-2"/>
    <n v="80"/>
    <n v="90"/>
    <n v="11"/>
    <n v="257"/>
  </r>
  <r>
    <x v="0"/>
    <x v="0"/>
    <n v="3"/>
    <n v="255"/>
    <n v="1"/>
    <n v="9"/>
    <n v="0.96226415094339623"/>
    <n v="3.7735849056603774E-3"/>
    <n v="3.3962264150943396E-2"/>
    <n v="62"/>
    <n v="85"/>
    <n v="5"/>
    <n v="256"/>
  </r>
  <r>
    <x v="1"/>
    <x v="1"/>
    <n v="4"/>
    <n v="256"/>
    <n v="2"/>
    <n v="7"/>
    <n v="0.96603773584905661"/>
    <n v="7.5471698113207548E-3"/>
    <n v="2.6415094339622643E-2"/>
    <n v="72"/>
    <n v="78"/>
    <n v="25"/>
    <n v="258"/>
  </r>
  <r>
    <x v="1"/>
    <x v="1"/>
    <n v="5"/>
    <n v="256"/>
    <n v="3"/>
    <n v="6"/>
    <n v="0.96603773584905661"/>
    <n v="1.1320754716981131E-2"/>
    <n v="2.2641509433962263E-2"/>
    <n v="72"/>
    <n v="71"/>
    <n v="47"/>
    <n v="259"/>
  </r>
  <r>
    <x v="1"/>
    <x v="1"/>
    <n v="6"/>
    <n v="249"/>
    <n v="9"/>
    <n v="7"/>
    <n v="0.93962264150943398"/>
    <n v="3.3962264150943396E-2"/>
    <n v="2.6415094339622643E-2"/>
    <n v="31"/>
    <n v="30"/>
    <n v="25"/>
    <n v="258"/>
  </r>
  <r>
    <x v="1"/>
    <x v="1"/>
    <n v="7"/>
    <n v="248"/>
    <n v="9"/>
    <n v="8"/>
    <n v="0.9358490566037736"/>
    <n v="3.3962264150943396E-2"/>
    <n v="3.0188679245283019E-2"/>
    <n v="27"/>
    <n v="30"/>
    <n v="11"/>
    <n v="257"/>
  </r>
  <r>
    <x v="1"/>
    <x v="1"/>
    <n v="8"/>
    <n v="245"/>
    <n v="9"/>
    <n v="11"/>
    <n v="0.92452830188679247"/>
    <n v="3.3962264150943396E-2"/>
    <n v="4.1509433962264149E-2"/>
    <n v="18"/>
    <n v="30"/>
    <n v="1"/>
    <n v="254"/>
  </r>
  <r>
    <x v="1"/>
    <x v="1"/>
    <n v="9"/>
    <n v="254"/>
    <n v="4"/>
    <n v="7"/>
    <n v="0.95849056603773586"/>
    <n v="1.509433962264151E-2"/>
    <n v="2.6415094339622643E-2"/>
    <n v="57"/>
    <n v="64"/>
    <n v="25"/>
    <n v="258"/>
  </r>
  <r>
    <x v="1"/>
    <x v="1"/>
    <n v="10"/>
    <n v="253"/>
    <n v="7"/>
    <n v="5"/>
    <n v="0.95471698113207548"/>
    <n v="2.6415094339622643E-2"/>
    <n v="1.8867924528301886E-2"/>
    <n v="46"/>
    <n v="37"/>
    <n v="62"/>
    <n v="260"/>
  </r>
  <r>
    <x v="1"/>
    <x v="2"/>
    <n v="11"/>
    <n v="256"/>
    <n v="1"/>
    <n v="8"/>
    <n v="0.96603773584905661"/>
    <n v="3.7735849056603774E-3"/>
    <n v="3.0188679245283019E-2"/>
    <n v="72"/>
    <n v="85"/>
    <n v="11"/>
    <n v="257"/>
  </r>
  <r>
    <x v="1"/>
    <x v="2"/>
    <n v="12"/>
    <n v="253"/>
    <n v="5"/>
    <n v="7"/>
    <n v="0.95471698113207548"/>
    <n v="1.8867924528301886E-2"/>
    <n v="2.6415094339622643E-2"/>
    <n v="46"/>
    <n v="52"/>
    <n v="25"/>
    <n v="258"/>
  </r>
  <r>
    <x v="1"/>
    <x v="2"/>
    <n v="13"/>
    <n v="255"/>
    <n v="5"/>
    <n v="5"/>
    <n v="0.96226415094339623"/>
    <n v="1.8867924528301886E-2"/>
    <n v="1.8867924528301886E-2"/>
    <n v="62"/>
    <n v="52"/>
    <n v="62"/>
    <n v="260"/>
  </r>
  <r>
    <x v="1"/>
    <x v="2"/>
    <n v="14"/>
    <n v="256"/>
    <n v="5"/>
    <n v="4"/>
    <n v="0.96603773584905661"/>
    <n v="1.8867924528301886E-2"/>
    <n v="1.509433962264151E-2"/>
    <n v="72"/>
    <n v="52"/>
    <n v="86"/>
    <n v="261"/>
  </r>
  <r>
    <x v="1"/>
    <x v="2"/>
    <n v="15"/>
    <n v="255"/>
    <n v="5"/>
    <n v="5"/>
    <n v="0.96226415094339623"/>
    <n v="1.8867924528301886E-2"/>
    <n v="1.8867924528301886E-2"/>
    <n v="62"/>
    <n v="52"/>
    <n v="62"/>
    <n v="260"/>
  </r>
  <r>
    <x v="1"/>
    <x v="2"/>
    <n v="16"/>
    <n v="254"/>
    <n v="8"/>
    <n v="3"/>
    <n v="0.95849056603773586"/>
    <n v="3.0188679245283019E-2"/>
    <n v="1.1320754716981131E-2"/>
    <n v="57"/>
    <n v="34"/>
    <n v="94"/>
    <n v="262"/>
  </r>
  <r>
    <x v="1"/>
    <x v="3"/>
    <n v="17"/>
    <n v="259"/>
    <n v="1"/>
    <n v="5"/>
    <n v="0.97735849056603774"/>
    <n v="3.7735849056603774E-3"/>
    <n v="1.8867924528301886E-2"/>
    <n v="89"/>
    <n v="85"/>
    <n v="62"/>
    <n v="260"/>
  </r>
  <r>
    <x v="1"/>
    <x v="3"/>
    <n v="18"/>
    <n v="258"/>
    <n v="1"/>
    <n v="6"/>
    <n v="0.97358490566037736"/>
    <n v="3.7735849056603774E-3"/>
    <n v="2.2641509433962263E-2"/>
    <n v="80"/>
    <n v="85"/>
    <n v="47"/>
    <n v="259"/>
  </r>
  <r>
    <x v="1"/>
    <x v="3"/>
    <n v="19"/>
    <n v="255"/>
    <n v="5"/>
    <n v="5"/>
    <n v="0.96226415094339623"/>
    <n v="1.8867924528301886E-2"/>
    <n v="1.8867924528301886E-2"/>
    <n v="62"/>
    <n v="52"/>
    <n v="62"/>
    <n v="260"/>
  </r>
  <r>
    <x v="1"/>
    <x v="3"/>
    <n v="20"/>
    <n v="257"/>
    <n v="3"/>
    <n v="5"/>
    <n v="0.96981132075471699"/>
    <n v="1.1320754716981131E-2"/>
    <n v="1.8867924528301886E-2"/>
    <n v="80"/>
    <n v="71"/>
    <n v="62"/>
    <n v="260"/>
  </r>
  <r>
    <x v="1"/>
    <x v="3"/>
    <n v="21"/>
    <n v="256"/>
    <n v="4"/>
    <n v="5"/>
    <n v="0.96603773584905661"/>
    <n v="1.509433962264151E-2"/>
    <n v="1.8867924528301886E-2"/>
    <n v="72"/>
    <n v="64"/>
    <n v="62"/>
    <n v="260"/>
  </r>
  <r>
    <x v="1"/>
    <x v="3"/>
    <n v="22"/>
    <n v="252"/>
    <n v="4"/>
    <n v="9"/>
    <n v="0.95094339622641511"/>
    <n v="1.509433962264151E-2"/>
    <n v="3.3962264150943396E-2"/>
    <n v="40"/>
    <n v="64"/>
    <n v="5"/>
    <n v="256"/>
  </r>
  <r>
    <x v="1"/>
    <x v="3"/>
    <n v="23"/>
    <n v="253"/>
    <n v="4"/>
    <n v="8"/>
    <n v="0.95471698113207548"/>
    <n v="1.509433962264151E-2"/>
    <n v="3.0188679245283019E-2"/>
    <n v="46"/>
    <n v="64"/>
    <n v="11"/>
    <n v="257"/>
  </r>
  <r>
    <x v="1"/>
    <x v="3"/>
    <n v="24"/>
    <n v="255"/>
    <n v="5"/>
    <n v="5"/>
    <n v="0.96226415094339623"/>
    <n v="1.8867924528301886E-2"/>
    <n v="1.8867924528301886E-2"/>
    <n v="62"/>
    <n v="52"/>
    <n v="62"/>
    <n v="260"/>
  </r>
  <r>
    <x v="1"/>
    <x v="3"/>
    <n v="25"/>
    <n v="242"/>
    <n v="15"/>
    <n v="8"/>
    <n v="0.91320754716981134"/>
    <n v="5.6603773584905662E-2"/>
    <n v="3.0188679245283019E-2"/>
    <n v="14"/>
    <n v="15"/>
    <n v="11"/>
    <n v="257"/>
  </r>
  <r>
    <x v="1"/>
    <x v="3"/>
    <n v="26"/>
    <n v="256"/>
    <n v="2"/>
    <n v="7"/>
    <n v="0.96603773584905661"/>
    <n v="7.5471698113207548E-3"/>
    <n v="2.6415094339622643E-2"/>
    <n v="72"/>
    <n v="78"/>
    <n v="25"/>
    <n v="258"/>
  </r>
  <r>
    <x v="1"/>
    <x v="3"/>
    <n v="27"/>
    <n v="251"/>
    <n v="9"/>
    <n v="5"/>
    <n v="0.94716981132075473"/>
    <n v="3.3962264150943396E-2"/>
    <n v="1.8867924528301886E-2"/>
    <n v="38"/>
    <n v="30"/>
    <n v="62"/>
    <n v="260"/>
  </r>
  <r>
    <x v="1"/>
    <x v="3"/>
    <n v="28"/>
    <n v="257"/>
    <n v="4"/>
    <n v="4"/>
    <n v="0.96981132075471699"/>
    <n v="1.509433962264151E-2"/>
    <n v="1.509433962264151E-2"/>
    <n v="80"/>
    <n v="64"/>
    <n v="86"/>
    <n v="261"/>
  </r>
  <r>
    <x v="1"/>
    <x v="3"/>
    <n v="29"/>
    <n v="249"/>
    <n v="8"/>
    <n v="8"/>
    <n v="0.93962264150943398"/>
    <n v="3.0188679245283019E-2"/>
    <n v="3.0188679245283019E-2"/>
    <n v="31"/>
    <n v="34"/>
    <n v="11"/>
    <n v="257"/>
  </r>
  <r>
    <x v="1"/>
    <x v="4"/>
    <n v="30"/>
    <n v="250"/>
    <n v="7"/>
    <n v="8"/>
    <n v="0.94339622641509435"/>
    <n v="2.6415094339622643E-2"/>
    <n v="3.0188679245283019E-2"/>
    <n v="35"/>
    <n v="37"/>
    <n v="11"/>
    <n v="257"/>
  </r>
  <r>
    <x v="1"/>
    <x v="4"/>
    <n v="31"/>
    <n v="253"/>
    <n v="7"/>
    <n v="5"/>
    <n v="0.95471698113207548"/>
    <n v="2.6415094339622643E-2"/>
    <n v="1.8867924528301886E-2"/>
    <n v="46"/>
    <n v="37"/>
    <n v="62"/>
    <n v="260"/>
  </r>
  <r>
    <x v="1"/>
    <x v="4"/>
    <n v="32"/>
    <n v="249"/>
    <n v="6"/>
    <n v="10"/>
    <n v="0.93962264150943398"/>
    <n v="2.2641509433962263E-2"/>
    <n v="3.7735849056603772E-2"/>
    <n v="31"/>
    <n v="44"/>
    <n v="3"/>
    <n v="255"/>
  </r>
  <r>
    <x v="1"/>
    <x v="4"/>
    <n v="33"/>
    <n v="246"/>
    <n v="12"/>
    <n v="7"/>
    <n v="0.92830188679245285"/>
    <n v="4.5283018867924525E-2"/>
    <n v="2.6415094339622643E-2"/>
    <n v="20"/>
    <n v="20"/>
    <n v="25"/>
    <n v="258"/>
  </r>
  <r>
    <x v="1"/>
    <x v="4"/>
    <n v="34"/>
    <n v="245"/>
    <n v="11"/>
    <n v="9"/>
    <n v="0.92452830188679247"/>
    <n v="4.1509433962264149E-2"/>
    <n v="3.3962264150943396E-2"/>
    <n v="18"/>
    <n v="23"/>
    <n v="5"/>
    <n v="256"/>
  </r>
  <r>
    <x v="2"/>
    <x v="0"/>
    <n v="35"/>
    <n v="259"/>
    <n v="2"/>
    <n v="4"/>
    <n v="0.97735849056603774"/>
    <n v="7.5471698113207548E-3"/>
    <n v="1.509433962264151E-2"/>
    <n v="89"/>
    <n v="78"/>
    <n v="86"/>
    <n v="261"/>
  </r>
  <r>
    <x v="2"/>
    <x v="0"/>
    <n v="36"/>
    <n v="256"/>
    <n v="3"/>
    <n v="6"/>
    <n v="0.96603773584905661"/>
    <n v="1.1320754716981131E-2"/>
    <n v="2.2641509433962263E-2"/>
    <n v="72"/>
    <n v="71"/>
    <n v="47"/>
    <n v="259"/>
  </r>
  <r>
    <x v="2"/>
    <x v="1"/>
    <n v="37"/>
    <n v="252"/>
    <n v="6"/>
    <n v="7"/>
    <n v="0.95094339622641511"/>
    <n v="2.2641509433962263E-2"/>
    <n v="2.6415094339622643E-2"/>
    <n v="40"/>
    <n v="44"/>
    <n v="25"/>
    <n v="258"/>
  </r>
  <r>
    <x v="2"/>
    <x v="1"/>
    <n v="38"/>
    <n v="251"/>
    <n v="5"/>
    <n v="9"/>
    <n v="0.94716981132075473"/>
    <n v="1.8867924528301886E-2"/>
    <n v="3.3962264150943396E-2"/>
    <n v="38"/>
    <n v="52"/>
    <n v="5"/>
    <n v="256"/>
  </r>
  <r>
    <x v="2"/>
    <x v="1"/>
    <n v="39"/>
    <n v="255"/>
    <n v="3"/>
    <n v="7"/>
    <n v="0.96226415094339623"/>
    <n v="1.1320754716981131E-2"/>
    <n v="2.6415094339622643E-2"/>
    <n v="62"/>
    <n v="71"/>
    <n v="25"/>
    <n v="258"/>
  </r>
  <r>
    <x v="2"/>
    <x v="1"/>
    <n v="40"/>
    <n v="255"/>
    <n v="6"/>
    <n v="4"/>
    <n v="0.96226415094339623"/>
    <n v="2.2641509433962263E-2"/>
    <n v="1.509433962264151E-2"/>
    <n v="62"/>
    <n v="44"/>
    <n v="86"/>
    <n v="261"/>
  </r>
  <r>
    <x v="2"/>
    <x v="1"/>
    <n v="41"/>
    <n v="253"/>
    <n v="7"/>
    <n v="5"/>
    <n v="0.95471698113207548"/>
    <n v="2.6415094339622643E-2"/>
    <n v="1.8867924528301886E-2"/>
    <n v="46"/>
    <n v="37"/>
    <n v="62"/>
    <n v="260"/>
  </r>
  <r>
    <x v="2"/>
    <x v="2"/>
    <n v="42"/>
    <n v="257"/>
    <n v="2"/>
    <n v="6"/>
    <n v="0.96981132075471699"/>
    <n v="7.5471698113207548E-3"/>
    <n v="2.2641509433962263E-2"/>
    <n v="80"/>
    <n v="78"/>
    <n v="47"/>
    <n v="259"/>
  </r>
  <r>
    <x v="2"/>
    <x v="2"/>
    <n v="43"/>
    <n v="254"/>
    <n v="6"/>
    <n v="5"/>
    <n v="0.95849056603773586"/>
    <n v="2.2641509433962263E-2"/>
    <n v="1.8867924528301886E-2"/>
    <n v="57"/>
    <n v="44"/>
    <n v="62"/>
    <n v="260"/>
  </r>
  <r>
    <x v="2"/>
    <x v="2"/>
    <n v="44"/>
    <n v="247"/>
    <n v="11"/>
    <n v="7"/>
    <n v="0.93207547169811322"/>
    <n v="4.1509433962264149E-2"/>
    <n v="2.6415094339622643E-2"/>
    <n v="23"/>
    <n v="23"/>
    <n v="25"/>
    <n v="258"/>
  </r>
  <r>
    <x v="2"/>
    <x v="2"/>
    <n v="45"/>
    <n v="249"/>
    <n v="6"/>
    <n v="10"/>
    <n v="0.93962264150943398"/>
    <n v="2.2641509433962263E-2"/>
    <n v="3.7735849056603772E-2"/>
    <n v="31"/>
    <n v="44"/>
    <n v="3"/>
    <n v="255"/>
  </r>
  <r>
    <x v="2"/>
    <x v="2"/>
    <n v="46"/>
    <n v="254"/>
    <n v="5"/>
    <n v="6"/>
    <n v="0.95849056603773586"/>
    <n v="1.8867924528301886E-2"/>
    <n v="2.2641509433962263E-2"/>
    <n v="57"/>
    <n v="52"/>
    <n v="47"/>
    <n v="259"/>
  </r>
  <r>
    <x v="2"/>
    <x v="3"/>
    <n v="47"/>
    <n v="246"/>
    <n v="11"/>
    <n v="8"/>
    <n v="0.92830188679245285"/>
    <n v="4.1509433962264149E-2"/>
    <n v="3.0188679245283019E-2"/>
    <n v="20"/>
    <n v="23"/>
    <n v="11"/>
    <n v="257"/>
  </r>
  <r>
    <x v="2"/>
    <x v="3"/>
    <n v="48"/>
    <n v="253"/>
    <n v="6"/>
    <n v="6"/>
    <n v="0.95471698113207548"/>
    <n v="2.2641509433962263E-2"/>
    <n v="2.2641509433962263E-2"/>
    <n v="46"/>
    <n v="44"/>
    <n v="47"/>
    <n v="259"/>
  </r>
  <r>
    <x v="2"/>
    <x v="3"/>
    <n v="49"/>
    <n v="253"/>
    <n v="5"/>
    <n v="7"/>
    <n v="0.95471698113207548"/>
    <n v="1.8867924528301886E-2"/>
    <n v="2.6415094339622643E-2"/>
    <n v="46"/>
    <n v="52"/>
    <n v="25"/>
    <n v="258"/>
  </r>
  <r>
    <x v="2"/>
    <x v="3"/>
    <n v="50"/>
    <n v="252"/>
    <n v="6"/>
    <n v="7"/>
    <n v="0.95094339622641511"/>
    <n v="2.2641509433962263E-2"/>
    <n v="2.6415094339622643E-2"/>
    <n v="40"/>
    <n v="44"/>
    <n v="25"/>
    <n v="258"/>
  </r>
  <r>
    <x v="2"/>
    <x v="3"/>
    <n v="51"/>
    <n v="250"/>
    <n v="11"/>
    <n v="4"/>
    <n v="0.94339622641509435"/>
    <n v="4.1509433962264149E-2"/>
    <n v="1.509433962264151E-2"/>
    <n v="35"/>
    <n v="23"/>
    <n v="86"/>
    <n v="261"/>
  </r>
  <r>
    <x v="2"/>
    <x v="4"/>
    <n v="52"/>
    <n v="252"/>
    <n v="5"/>
    <n v="8"/>
    <n v="0.95094339622641511"/>
    <n v="1.8867924528301886E-2"/>
    <n v="3.0188679245283019E-2"/>
    <n v="40"/>
    <n v="52"/>
    <n v="11"/>
    <n v="257"/>
  </r>
  <r>
    <x v="2"/>
    <x v="4"/>
    <n v="53"/>
    <n v="244"/>
    <n v="15"/>
    <n v="6"/>
    <n v="0.92075471698113209"/>
    <n v="5.6603773584905662E-2"/>
    <n v="2.2641509433962263E-2"/>
    <n v="16"/>
    <n v="15"/>
    <n v="47"/>
    <n v="259"/>
  </r>
  <r>
    <x v="2"/>
    <x v="4"/>
    <n v="54"/>
    <n v="236"/>
    <n v="21"/>
    <n v="8"/>
    <n v="0.89056603773584908"/>
    <n v="7.9245283018867921E-2"/>
    <n v="3.0188679245283019E-2"/>
    <n v="11"/>
    <n v="11"/>
    <n v="11"/>
    <n v="257"/>
  </r>
  <r>
    <x v="2"/>
    <x v="4"/>
    <n v="55"/>
    <n v="243"/>
    <n v="14"/>
    <n v="8"/>
    <n v="0.91698113207547172"/>
    <n v="5.2830188679245285E-2"/>
    <n v="3.0188679245283019E-2"/>
    <n v="15"/>
    <n v="17"/>
    <n v="11"/>
    <n v="257"/>
  </r>
  <r>
    <x v="3"/>
    <x v="0"/>
    <n v="56"/>
    <n v="248"/>
    <n v="10"/>
    <n v="7"/>
    <n v="0.9358490566037736"/>
    <n v="3.7735849056603772E-2"/>
    <n v="2.6415094339622643E-2"/>
    <n v="27"/>
    <n v="29"/>
    <n v="25"/>
    <n v="258"/>
  </r>
  <r>
    <x v="3"/>
    <x v="1"/>
    <n v="57"/>
    <n v="257"/>
    <n v="2"/>
    <n v="6"/>
    <n v="0.96981132075471699"/>
    <n v="7.5471698113207548E-3"/>
    <n v="2.2641509433962263E-2"/>
    <n v="80"/>
    <n v="78"/>
    <n v="47"/>
    <n v="259"/>
  </r>
  <r>
    <x v="3"/>
    <x v="1"/>
    <n v="58"/>
    <n v="247"/>
    <n v="14"/>
    <n v="4"/>
    <n v="0.93207547169811322"/>
    <n v="5.2830188679245285E-2"/>
    <n v="1.509433962264151E-2"/>
    <n v="23"/>
    <n v="17"/>
    <n v="86"/>
    <n v="261"/>
  </r>
  <r>
    <x v="3"/>
    <x v="1"/>
    <n v="59"/>
    <n v="258"/>
    <n v="3"/>
    <n v="4"/>
    <n v="0.97358490566037736"/>
    <n v="1.1320754716981131E-2"/>
    <n v="1.509433962264151E-2"/>
    <n v="80"/>
    <n v="71"/>
    <n v="86"/>
    <n v="261"/>
  </r>
  <r>
    <x v="3"/>
    <x v="1"/>
    <n v="60"/>
    <n v="259"/>
    <n v="1"/>
    <n v="5"/>
    <n v="0.97735849056603774"/>
    <n v="3.7735849056603774E-3"/>
    <n v="1.8867924528301886E-2"/>
    <n v="89"/>
    <n v="85"/>
    <n v="62"/>
    <n v="260"/>
  </r>
  <r>
    <x v="3"/>
    <x v="1"/>
    <n v="61"/>
    <n v="254"/>
    <n v="7"/>
    <n v="4"/>
    <n v="0.95849056603773586"/>
    <n v="2.6415094339622643E-2"/>
    <n v="1.509433962264151E-2"/>
    <n v="57"/>
    <n v="37"/>
    <n v="86"/>
    <n v="261"/>
  </r>
  <r>
    <x v="3"/>
    <x v="2"/>
    <n v="62"/>
    <n v="259"/>
    <n v="0"/>
    <n v="6"/>
    <n v="0.97735849056603774"/>
    <n v="0"/>
    <n v="2.2641509433962263E-2"/>
    <n v="89"/>
    <n v="90"/>
    <n v="47"/>
    <n v="259"/>
  </r>
  <r>
    <x v="3"/>
    <x v="2"/>
    <n v="63"/>
    <n v="237"/>
    <n v="21"/>
    <n v="7"/>
    <n v="0.89433962264150946"/>
    <n v="7.9245283018867921E-2"/>
    <n v="2.6415094339622643E-2"/>
    <n v="13"/>
    <n v="11"/>
    <n v="25"/>
    <n v="258"/>
  </r>
  <r>
    <x v="3"/>
    <x v="2"/>
    <n v="64"/>
    <n v="247"/>
    <n v="11"/>
    <n v="7"/>
    <n v="0.93207547169811322"/>
    <n v="4.1509433962264149E-2"/>
    <n v="2.6415094339622643E-2"/>
    <n v="23"/>
    <n v="23"/>
    <n v="25"/>
    <n v="258"/>
  </r>
  <r>
    <x v="3"/>
    <x v="2"/>
    <n v="65"/>
    <n v="252"/>
    <n v="7"/>
    <n v="6"/>
    <n v="0.95094339622641511"/>
    <n v="2.6415094339622643E-2"/>
    <n v="2.2641509433962263E-2"/>
    <n v="40"/>
    <n v="37"/>
    <n v="47"/>
    <n v="259"/>
  </r>
  <r>
    <x v="3"/>
    <x v="2"/>
    <n v="66"/>
    <n v="258"/>
    <n v="0"/>
    <n v="7"/>
    <n v="0.97358490566037736"/>
    <n v="0"/>
    <n v="2.6415094339622643E-2"/>
    <n v="80"/>
    <n v="90"/>
    <n v="25"/>
    <n v="258"/>
  </r>
  <r>
    <x v="3"/>
    <x v="2"/>
    <n v="67"/>
    <n v="259"/>
    <n v="0"/>
    <n v="6"/>
    <n v="0.97735849056603774"/>
    <n v="0"/>
    <n v="2.2641509433962263E-2"/>
    <n v="89"/>
    <n v="90"/>
    <n v="47"/>
    <n v="259"/>
  </r>
  <r>
    <x v="3"/>
    <x v="2"/>
    <n v="68"/>
    <n v="253"/>
    <n v="3"/>
    <n v="9"/>
    <n v="0.95471698113207548"/>
    <n v="1.1320754716981131E-2"/>
    <n v="3.3962264150943396E-2"/>
    <n v="46"/>
    <n v="71"/>
    <n v="5"/>
    <n v="256"/>
  </r>
  <r>
    <x v="3"/>
    <x v="3"/>
    <n v="69"/>
    <n v="236"/>
    <n v="21"/>
    <n v="8"/>
    <n v="0.89056603773584908"/>
    <n v="7.9245283018867921E-2"/>
    <n v="3.0188679245283019E-2"/>
    <n v="11"/>
    <n v="11"/>
    <n v="11"/>
    <n v="257"/>
  </r>
  <r>
    <x v="3"/>
    <x v="3"/>
    <n v="70"/>
    <n v="213"/>
    <n v="47"/>
    <n v="5"/>
    <n v="0.80377358490566042"/>
    <n v="0.17735849056603772"/>
    <n v="1.8867924528301886E-2"/>
    <n v="5"/>
    <n v="5"/>
    <n v="62"/>
    <n v="260"/>
  </r>
  <r>
    <x v="3"/>
    <x v="3"/>
    <n v="71"/>
    <n v="218"/>
    <n v="42"/>
    <n v="5"/>
    <n v="0.8226415094339623"/>
    <n v="0.15849056603773584"/>
    <n v="1.8867924528301886E-2"/>
    <n v="6"/>
    <n v="6"/>
    <n v="62"/>
    <n v="260"/>
  </r>
  <r>
    <x v="3"/>
    <x v="3"/>
    <n v="72"/>
    <n v="229"/>
    <n v="29"/>
    <n v="7"/>
    <n v="0.86415094339622645"/>
    <n v="0.10943396226415095"/>
    <n v="2.6415094339622643E-2"/>
    <n v="9"/>
    <n v="9"/>
    <n v="25"/>
    <n v="258"/>
  </r>
  <r>
    <x v="3"/>
    <x v="3"/>
    <n v="73"/>
    <n v="236"/>
    <n v="24"/>
    <n v="5"/>
    <n v="0.89056603773584908"/>
    <n v="9.056603773584905E-2"/>
    <n v="1.8867924528301886E-2"/>
    <n v="10"/>
    <n v="10"/>
    <n v="62"/>
    <n v="260"/>
  </r>
  <r>
    <x v="3"/>
    <x v="3"/>
    <n v="74"/>
    <n v="223"/>
    <n v="36"/>
    <n v="6"/>
    <n v="0.84150943396226419"/>
    <n v="0.13584905660377358"/>
    <n v="2.2641509433962263E-2"/>
    <n v="8"/>
    <n v="8"/>
    <n v="47"/>
    <n v="259"/>
  </r>
  <r>
    <x v="3"/>
    <x v="3"/>
    <n v="75"/>
    <n v="205"/>
    <n v="52"/>
    <n v="8"/>
    <n v="0.77358490566037741"/>
    <n v="0.19622641509433963"/>
    <n v="3.0188679245283019E-2"/>
    <n v="4"/>
    <n v="4"/>
    <n v="11"/>
    <n v="257"/>
  </r>
  <r>
    <x v="3"/>
    <x v="3"/>
    <n v="76"/>
    <n v="221"/>
    <n v="37"/>
    <n v="7"/>
    <n v="0.83396226415094343"/>
    <n v="0.13962264150943396"/>
    <n v="2.6415094339622643E-2"/>
    <n v="7"/>
    <n v="7"/>
    <n v="25"/>
    <n v="258"/>
  </r>
  <r>
    <x v="3"/>
    <x v="3"/>
    <n v="77"/>
    <n v="247"/>
    <n v="11"/>
    <n v="7"/>
    <n v="0.93207547169811322"/>
    <n v="4.1509433962264149E-2"/>
    <n v="2.6415094339622643E-2"/>
    <n v="23"/>
    <n v="23"/>
    <n v="25"/>
    <n v="258"/>
  </r>
  <r>
    <x v="3"/>
    <x v="3"/>
    <n v="78"/>
    <n v="250"/>
    <n v="8"/>
    <n v="7"/>
    <n v="0.94339622641509435"/>
    <n v="3.0188679245283019E-2"/>
    <n v="2.6415094339622643E-2"/>
    <n v="35"/>
    <n v="34"/>
    <n v="25"/>
    <n v="258"/>
  </r>
  <r>
    <x v="3"/>
    <x v="3"/>
    <n v="79"/>
    <n v="246"/>
    <n v="14"/>
    <n v="5"/>
    <n v="0.92830188679245285"/>
    <n v="5.2830188679245285E-2"/>
    <n v="1.8867924528301886E-2"/>
    <n v="20"/>
    <n v="17"/>
    <n v="62"/>
    <n v="260"/>
  </r>
  <r>
    <x v="3"/>
    <x v="3"/>
    <n v="80"/>
    <n v="253"/>
    <n v="6"/>
    <n v="6"/>
    <n v="0.95471698113207548"/>
    <n v="2.2641509433962263E-2"/>
    <n v="2.2641509433962263E-2"/>
    <n v="46"/>
    <n v="44"/>
    <n v="47"/>
    <n v="259"/>
  </r>
  <r>
    <x v="3"/>
    <x v="3"/>
    <n v="81"/>
    <n v="253"/>
    <n v="7"/>
    <n v="5"/>
    <n v="0.95471698113207548"/>
    <n v="2.6415094339622643E-2"/>
    <n v="1.8867924528301886E-2"/>
    <n v="46"/>
    <n v="37"/>
    <n v="62"/>
    <n v="260"/>
  </r>
  <r>
    <x v="3"/>
    <x v="3"/>
    <n v="82"/>
    <n v="244"/>
    <n v="16"/>
    <n v="5"/>
    <n v="0.92075471698113209"/>
    <n v="6.0377358490566038E-2"/>
    <n v="1.8867924528301886E-2"/>
    <n v="16"/>
    <n v="14"/>
    <n v="62"/>
    <n v="260"/>
  </r>
  <r>
    <x v="3"/>
    <x v="3"/>
    <n v="83"/>
    <n v="248"/>
    <n v="12"/>
    <n v="5"/>
    <n v="0.9358490566037736"/>
    <n v="4.5283018867924525E-2"/>
    <n v="1.8867924528301886E-2"/>
    <n v="27"/>
    <n v="20"/>
    <n v="62"/>
    <n v="260"/>
  </r>
  <r>
    <x v="3"/>
    <x v="3"/>
    <n v="84"/>
    <n v="187"/>
    <n v="72"/>
    <n v="6"/>
    <n v="0.70566037735849052"/>
    <n v="0.27169811320754716"/>
    <n v="2.2641509433962263E-2"/>
    <n v="2"/>
    <n v="2"/>
    <n v="47"/>
    <n v="259"/>
  </r>
  <r>
    <x v="3"/>
    <x v="3"/>
    <n v="85"/>
    <n v="178"/>
    <n v="80"/>
    <n v="7"/>
    <n v="0.67169811320754713"/>
    <n v="0.30188679245283018"/>
    <n v="2.6415094339622643E-2"/>
    <n v="1"/>
    <n v="1"/>
    <n v="25"/>
    <n v="258"/>
  </r>
  <r>
    <x v="3"/>
    <x v="3"/>
    <n v="86"/>
    <n v="190"/>
    <n v="64"/>
    <n v="11"/>
    <n v="0.71698113207547165"/>
    <n v="0.24150943396226415"/>
    <n v="4.1509433962264149E-2"/>
    <n v="3"/>
    <n v="3"/>
    <n v="1"/>
    <n v="254"/>
  </r>
  <r>
    <x v="3"/>
    <x v="4"/>
    <n v="87"/>
    <n v="255"/>
    <n v="3"/>
    <n v="7"/>
    <n v="0.96226415094339623"/>
    <n v="1.1320754716981131E-2"/>
    <n v="2.6415094339622643E-2"/>
    <n v="62"/>
    <n v="71"/>
    <n v="25"/>
    <n v="258"/>
  </r>
  <r>
    <x v="3"/>
    <x v="4"/>
    <n v="88"/>
    <n v="252"/>
    <n v="4"/>
    <n v="9"/>
    <n v="0.95094339622641511"/>
    <n v="1.509433962264151E-2"/>
    <n v="3.3962264150943396E-2"/>
    <n v="40"/>
    <n v="64"/>
    <n v="5"/>
    <n v="256"/>
  </r>
  <r>
    <x v="3"/>
    <x v="4"/>
    <n v="89"/>
    <n v="257"/>
    <n v="2"/>
    <n v="6"/>
    <n v="0.96981132075471699"/>
    <n v="7.5471698113207548E-3"/>
    <n v="2.2641509433962263E-2"/>
    <n v="80"/>
    <n v="78"/>
    <n v="47"/>
    <n v="259"/>
  </r>
  <r>
    <x v="3"/>
    <x v="4"/>
    <n v="90"/>
    <n v="255"/>
    <n v="5"/>
    <n v="5"/>
    <n v="0.96226415094339623"/>
    <n v="1.8867924528301886E-2"/>
    <n v="1.8867924528301886E-2"/>
    <n v="62"/>
    <n v="52"/>
    <n v="62"/>
    <n v="260"/>
  </r>
  <r>
    <x v="3"/>
    <x v="4"/>
    <n v="91"/>
    <n v="248"/>
    <n v="12"/>
    <n v="5"/>
    <n v="0.9358490566037736"/>
    <n v="4.5283018867924525E-2"/>
    <n v="1.8867924528301886E-2"/>
    <n v="27"/>
    <n v="20"/>
    <n v="62"/>
    <n v="260"/>
  </r>
  <r>
    <x v="3"/>
    <x v="4"/>
    <n v="92"/>
    <n v="256"/>
    <n v="4"/>
    <n v="5"/>
    <n v="0.96603773584905661"/>
    <n v="1.509433962264151E-2"/>
    <n v="1.8867924528301886E-2"/>
    <n v="72"/>
    <n v="64"/>
    <n v="62"/>
    <n v="260"/>
  </r>
  <r>
    <x v="3"/>
    <x v="4"/>
    <n v="93"/>
    <n v="255"/>
    <n v="2"/>
    <n v="8"/>
    <n v="0.96226415094339623"/>
    <n v="7.5471698113207548E-3"/>
    <n v="3.0188679245283019E-2"/>
    <n v="62"/>
    <n v="78"/>
    <n v="11"/>
    <n v="257"/>
  </r>
  <r>
    <x v="4"/>
    <x v="0"/>
    <n v="94"/>
    <n v="253"/>
    <n v="5"/>
    <n v="7"/>
    <n v="0.95471698113207548"/>
    <n v="1.8867924528301886E-2"/>
    <n v="2.6415094339622643E-2"/>
    <n v="46"/>
    <n v="52"/>
    <n v="25"/>
    <n v="25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compact="0" compactData="0" multipleFieldFilters="0" rowHeaderCaption="capítulos">
  <location ref="A3:C25" firstHeaderRow="1" firstDataRow="1" firstDataCol="2"/>
  <pivotFields count="13">
    <pivotField axis="axisRow" compact="0" outline="0" showAll="0">
      <items count="6">
        <item n="introducción" x="0"/>
        <item x="1"/>
        <item x="2"/>
        <item x="3"/>
        <item n="conclusión" x="4"/>
        <item t="default"/>
      </items>
    </pivotField>
    <pivotField axis="axisRow" compact="0" outline="0" showAll="0">
      <items count="6">
        <item x="0"/>
        <item x="1"/>
        <item x="2"/>
        <item x="3"/>
        <item x="4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dataField="1" compact="0" numFmtId="165" outline="0" showAll="0"/>
    <pivotField compact="0" numFmtId="165" outline="0" showAll="0"/>
    <pivotField compact="0" numFmtId="165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2">
    <field x="0"/>
    <field x="1"/>
  </rowFields>
  <rowItems count="22">
    <i>
      <x/>
      <x/>
    </i>
    <i t="default">
      <x/>
    </i>
    <i>
      <x v="1"/>
      <x v="1"/>
    </i>
    <i r="1">
      <x v="2"/>
    </i>
    <i r="1">
      <x v="3"/>
    </i>
    <i r="1">
      <x v="4"/>
    </i>
    <i t="default">
      <x v="1"/>
    </i>
    <i>
      <x v="2"/>
      <x/>
    </i>
    <i r="1">
      <x v="1"/>
    </i>
    <i r="1">
      <x v="2"/>
    </i>
    <i r="1">
      <x v="3"/>
    </i>
    <i r="1">
      <x v="4"/>
    </i>
    <i t="default">
      <x v="2"/>
    </i>
    <i>
      <x v="3"/>
      <x/>
    </i>
    <i r="1">
      <x v="1"/>
    </i>
    <i r="1">
      <x v="2"/>
    </i>
    <i r="1">
      <x v="3"/>
    </i>
    <i r="1">
      <x v="4"/>
    </i>
    <i t="default">
      <x v="3"/>
    </i>
    <i>
      <x v="4"/>
      <x/>
    </i>
    <i t="default">
      <x v="4"/>
    </i>
    <i t="grand">
      <x/>
    </i>
  </rowItems>
  <colItems count="1">
    <i/>
  </colItems>
  <dataFields count="1">
    <dataField name="Promedio de %si" fld="6" subtotal="average" baseField="1" baseItem="0" numFmtId="9"/>
  </dataFields>
  <formats count="1">
    <format dxfId="0">
      <pivotArea outline="0" collapsedLevelsAreSubtotals="1" fieldPosition="0"/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98" firstHeaderRow="1" firstDataRow="1" firstDataCol="1"/>
  <pivotFields count="4">
    <pivotField axis="axisRow" showAll="0">
      <items count="6">
        <item x="0"/>
        <item x="1"/>
        <item x="2"/>
        <item x="3"/>
        <item x="4"/>
        <item t="default"/>
      </items>
    </pivotField>
    <pivotField axis="axisRow" showAll="0">
      <items count="6">
        <item x="0"/>
        <item x="1"/>
        <item x="2"/>
        <item x="3"/>
        <item x="4"/>
        <item t="default"/>
      </items>
    </pivotField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showAll="0">
      <items count="86">
        <item x="76"/>
        <item x="72"/>
        <item x="27"/>
        <item x="50"/>
        <item x="3"/>
        <item x="11"/>
        <item x="19"/>
        <item x="32"/>
        <item x="83"/>
        <item x="9"/>
        <item x="77"/>
        <item x="18"/>
        <item x="16"/>
        <item x="74"/>
        <item x="78"/>
        <item x="33"/>
        <item x="68"/>
        <item x="20"/>
        <item x="10"/>
        <item x="36"/>
        <item x="51"/>
        <item x="45"/>
        <item x="49"/>
        <item x="28"/>
        <item x="55"/>
        <item x="31"/>
        <item x="1"/>
        <item x="66"/>
        <item x="39"/>
        <item x="61"/>
        <item x="7"/>
        <item x="6"/>
        <item x="5"/>
        <item x="81"/>
        <item x="71"/>
        <item x="54"/>
        <item x="0"/>
        <item x="82"/>
        <item x="73"/>
        <item x="43"/>
        <item x="47"/>
        <item x="58"/>
        <item x="23"/>
        <item x="30"/>
        <item x="65"/>
        <item x="2"/>
        <item x="29"/>
        <item x="4"/>
        <item x="12"/>
        <item x="13"/>
        <item x="46"/>
        <item x="40"/>
        <item x="52"/>
        <item x="44"/>
        <item x="41"/>
        <item x="80"/>
        <item x="35"/>
        <item x="67"/>
        <item x="63"/>
        <item x="59"/>
        <item x="60"/>
        <item x="62"/>
        <item x="42"/>
        <item x="64"/>
        <item x="70"/>
        <item x="34"/>
        <item x="38"/>
        <item x="79"/>
        <item x="21"/>
        <item x="69"/>
        <item x="22"/>
        <item x="8"/>
        <item x="25"/>
        <item x="53"/>
        <item x="26"/>
        <item x="48"/>
        <item x="24"/>
        <item x="14"/>
        <item x="17"/>
        <item x="84"/>
        <item x="75"/>
        <item x="15"/>
        <item x="37"/>
        <item x="56"/>
        <item x="57"/>
        <item t="default"/>
      </items>
    </pivotField>
  </pivotFields>
  <rowFields count="4">
    <field x="0"/>
    <field x="1"/>
    <field x="2"/>
    <field x="3"/>
  </rowFields>
  <rowItems count="195">
    <i>
      <x/>
    </i>
    <i r="1">
      <x/>
    </i>
    <i r="2">
      <x/>
    </i>
    <i r="3">
      <x v="36"/>
    </i>
    <i>
      <x v="1"/>
    </i>
    <i r="1">
      <x/>
    </i>
    <i r="2">
      <x/>
    </i>
    <i r="3">
      <x v="26"/>
    </i>
    <i r="3">
      <x v="45"/>
    </i>
    <i r="1">
      <x v="1"/>
    </i>
    <i r="2">
      <x/>
    </i>
    <i r="3">
      <x v="4"/>
    </i>
    <i r="3">
      <x v="47"/>
    </i>
    <i r="2">
      <x v="1"/>
    </i>
    <i r="3">
      <x v="32"/>
    </i>
    <i r="2">
      <x v="2"/>
    </i>
    <i r="3">
      <x v="31"/>
    </i>
    <i r="2">
      <x v="3"/>
    </i>
    <i r="3">
      <x v="30"/>
    </i>
    <i r="2">
      <x v="4"/>
    </i>
    <i r="3">
      <x v="71"/>
    </i>
    <i r="2">
      <x v="5"/>
    </i>
    <i r="3">
      <x v="9"/>
    </i>
    <i r="2">
      <x v="6"/>
    </i>
    <i r="3">
      <x v="18"/>
    </i>
    <i r="1">
      <x v="2"/>
    </i>
    <i r="2">
      <x/>
    </i>
    <i r="3">
      <x v="5"/>
    </i>
    <i r="3">
      <x v="48"/>
    </i>
    <i r="2">
      <x v="1"/>
    </i>
    <i r="3">
      <x v="49"/>
    </i>
    <i r="2">
      <x v="2"/>
    </i>
    <i r="3">
      <x v="77"/>
    </i>
    <i r="2">
      <x v="3"/>
    </i>
    <i r="3">
      <x v="81"/>
    </i>
    <i r="2">
      <x v="4"/>
    </i>
    <i r="3">
      <x v="12"/>
    </i>
    <i r="2">
      <x v="5"/>
    </i>
    <i r="3">
      <x v="78"/>
    </i>
    <i r="2">
      <x v="6"/>
    </i>
    <i r="3">
      <x v="11"/>
    </i>
    <i r="1">
      <x v="3"/>
    </i>
    <i r="2">
      <x/>
    </i>
    <i r="3">
      <x v="6"/>
    </i>
    <i r="3">
      <x v="17"/>
    </i>
    <i r="2">
      <x v="1"/>
    </i>
    <i r="3">
      <x v="68"/>
    </i>
    <i r="2">
      <x v="2"/>
    </i>
    <i r="3">
      <x v="70"/>
    </i>
    <i r="2">
      <x v="3"/>
    </i>
    <i r="3">
      <x v="42"/>
    </i>
    <i r="2">
      <x v="4"/>
    </i>
    <i r="3">
      <x v="76"/>
    </i>
    <i r="2">
      <x v="5"/>
    </i>
    <i r="3">
      <x v="72"/>
    </i>
    <i r="2">
      <x v="6"/>
    </i>
    <i r="3">
      <x v="74"/>
    </i>
    <i r="2">
      <x v="7"/>
    </i>
    <i r="3">
      <x v="2"/>
    </i>
    <i r="2">
      <x v="8"/>
    </i>
    <i r="3">
      <x v="23"/>
    </i>
    <i r="2">
      <x v="9"/>
    </i>
    <i r="3">
      <x v="46"/>
    </i>
    <i r="2">
      <x v="10"/>
    </i>
    <i r="3">
      <x v="43"/>
    </i>
    <i r="2">
      <x v="11"/>
    </i>
    <i r="3">
      <x v="25"/>
    </i>
    <i r="1">
      <x v="4"/>
    </i>
    <i r="2">
      <x/>
    </i>
    <i r="3">
      <x v="7"/>
    </i>
    <i r="3">
      <x v="15"/>
    </i>
    <i r="2">
      <x v="1"/>
    </i>
    <i r="3">
      <x v="65"/>
    </i>
    <i r="2">
      <x v="2"/>
    </i>
    <i r="3">
      <x v="56"/>
    </i>
    <i r="2">
      <x v="3"/>
    </i>
    <i r="3">
      <x v="19"/>
    </i>
    <i r="2">
      <x v="4"/>
    </i>
    <i r="3">
      <x v="82"/>
    </i>
    <i r="2">
      <x v="5"/>
    </i>
    <i r="3">
      <x v="66"/>
    </i>
    <i>
      <x v="2"/>
    </i>
    <i r="1">
      <x/>
    </i>
    <i r="2">
      <x/>
    </i>
    <i r="3">
      <x v="28"/>
    </i>
    <i r="3">
      <x v="51"/>
    </i>
    <i r="1">
      <x v="1"/>
    </i>
    <i r="2">
      <x/>
    </i>
    <i r="3">
      <x v="4"/>
    </i>
    <i r="3">
      <x v="54"/>
    </i>
    <i r="2">
      <x v="1"/>
    </i>
    <i r="3">
      <x v="62"/>
    </i>
    <i r="2">
      <x v="2"/>
    </i>
    <i r="3">
      <x v="39"/>
    </i>
    <i r="2">
      <x v="3"/>
    </i>
    <i r="3">
      <x v="53"/>
    </i>
    <i r="2">
      <x v="4"/>
    </i>
    <i r="3">
      <x v="21"/>
    </i>
    <i r="1">
      <x v="2"/>
    </i>
    <i r="2">
      <x/>
    </i>
    <i r="3">
      <x v="5"/>
    </i>
    <i r="3">
      <x v="50"/>
    </i>
    <i r="2">
      <x v="1"/>
    </i>
    <i r="3">
      <x v="40"/>
    </i>
    <i r="2">
      <x v="2"/>
    </i>
    <i r="3">
      <x v="75"/>
    </i>
    <i r="2">
      <x v="3"/>
    </i>
    <i r="3">
      <x v="22"/>
    </i>
    <i r="2">
      <x v="4"/>
    </i>
    <i r="3">
      <x v="3"/>
    </i>
    <i r="2">
      <x v="5"/>
    </i>
    <i r="3">
      <x v="20"/>
    </i>
    <i r="1">
      <x v="3"/>
    </i>
    <i r="2">
      <x/>
    </i>
    <i r="3">
      <x v="6"/>
    </i>
    <i r="3">
      <x v="52"/>
    </i>
    <i r="2">
      <x v="1"/>
    </i>
    <i r="3">
      <x v="73"/>
    </i>
    <i r="2">
      <x v="2"/>
    </i>
    <i r="3">
      <x v="35"/>
    </i>
    <i r="2">
      <x v="3"/>
    </i>
    <i r="3">
      <x v="24"/>
    </i>
    <i r="2">
      <x v="4"/>
    </i>
    <i r="3">
      <x v="83"/>
    </i>
    <i r="1">
      <x v="4"/>
    </i>
    <i r="2">
      <x/>
    </i>
    <i r="3">
      <x v="7"/>
    </i>
    <i r="3">
      <x v="84"/>
    </i>
    <i r="2">
      <x v="1"/>
    </i>
    <i r="3">
      <x v="41"/>
    </i>
    <i r="2">
      <x v="2"/>
    </i>
    <i r="3">
      <x v="59"/>
    </i>
    <i r="2">
      <x v="3"/>
    </i>
    <i r="3">
      <x v="60"/>
    </i>
    <i>
      <x v="3"/>
    </i>
    <i r="1">
      <x/>
    </i>
    <i r="2">
      <x/>
    </i>
    <i r="3">
      <x v="29"/>
    </i>
    <i r="3">
      <x v="61"/>
    </i>
    <i r="1">
      <x v="1"/>
    </i>
    <i r="2">
      <x/>
    </i>
    <i r="3">
      <x v="4"/>
    </i>
    <i r="3">
      <x v="58"/>
    </i>
    <i r="2">
      <x v="1"/>
    </i>
    <i r="3">
      <x v="63"/>
    </i>
    <i r="2">
      <x v="2"/>
    </i>
    <i r="3">
      <x v="44"/>
    </i>
    <i r="2">
      <x v="3"/>
    </i>
    <i r="3">
      <x v="27"/>
    </i>
    <i r="2">
      <x v="4"/>
    </i>
    <i r="3">
      <x v="57"/>
    </i>
    <i r="1">
      <x v="2"/>
    </i>
    <i r="2">
      <x/>
    </i>
    <i r="3">
      <x v="5"/>
    </i>
    <i r="3">
      <x v="16"/>
    </i>
    <i r="2">
      <x v="1"/>
    </i>
    <i r="3">
      <x v="69"/>
    </i>
    <i r="2">
      <x v="2"/>
    </i>
    <i r="3">
      <x v="64"/>
    </i>
    <i r="2">
      <x v="3"/>
    </i>
    <i r="3">
      <x v="34"/>
    </i>
    <i r="2">
      <x v="4"/>
    </i>
    <i r="3">
      <x v="1"/>
    </i>
    <i r="2">
      <x v="5"/>
    </i>
    <i r="3">
      <x v="38"/>
    </i>
    <i r="1">
      <x v="3"/>
    </i>
    <i r="2">
      <x/>
    </i>
    <i r="3">
      <x v="6"/>
    </i>
    <i r="3">
      <x v="13"/>
    </i>
    <i r="2">
      <x v="1"/>
    </i>
    <i r="3">
      <x v="80"/>
    </i>
    <i r="2">
      <x v="2"/>
    </i>
    <i r="3">
      <x/>
    </i>
    <i r="2">
      <x v="3"/>
    </i>
    <i r="3">
      <x v="10"/>
    </i>
    <i r="1">
      <x v="4"/>
    </i>
    <i r="2">
      <x/>
    </i>
    <i r="3">
      <x v="7"/>
    </i>
    <i r="3">
      <x v="14"/>
    </i>
    <i r="2">
      <x v="1"/>
    </i>
    <i r="3">
      <x v="67"/>
    </i>
    <i r="2">
      <x v="2"/>
    </i>
    <i r="3">
      <x v="55"/>
    </i>
    <i r="2">
      <x v="3"/>
    </i>
    <i r="3">
      <x v="33"/>
    </i>
    <i r="2">
      <x v="4"/>
    </i>
    <i r="3">
      <x v="37"/>
    </i>
    <i>
      <x v="4"/>
    </i>
    <i r="1">
      <x/>
    </i>
    <i r="2">
      <x/>
    </i>
    <i r="3">
      <x v="8"/>
    </i>
    <i r="1">
      <x v="1"/>
    </i>
    <i r="2">
      <x/>
    </i>
    <i r="3">
      <x v="79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workbookViewId="0">
      <selection activeCell="C30" sqref="C30"/>
    </sheetView>
  </sheetViews>
  <sheetFormatPr baseColWidth="10" defaultRowHeight="15"/>
  <sheetData>
    <row r="1" spans="1:7">
      <c r="A1" t="s">
        <v>6</v>
      </c>
    </row>
    <row r="2" spans="1:7">
      <c r="A2" t="s">
        <v>4</v>
      </c>
      <c r="B2">
        <v>69</v>
      </c>
      <c r="C2">
        <v>86</v>
      </c>
      <c r="D2">
        <f>+C2-B2</f>
        <v>17</v>
      </c>
      <c r="F2">
        <v>96</v>
      </c>
      <c r="G2" s="1">
        <f>+D2/F2</f>
        <v>0.17708333333333334</v>
      </c>
    </row>
    <row r="3" spans="1:7">
      <c r="A3" t="s">
        <v>5</v>
      </c>
      <c r="B3">
        <v>25</v>
      </c>
      <c r="C3">
        <v>29</v>
      </c>
      <c r="D3">
        <f>+C3-B3</f>
        <v>4</v>
      </c>
      <c r="F3">
        <v>34</v>
      </c>
      <c r="G3" s="1">
        <f>+D3/F3</f>
        <v>0.11764705882352941</v>
      </c>
    </row>
    <row r="7" spans="1:7">
      <c r="B7" t="s">
        <v>1</v>
      </c>
      <c r="C7" t="s">
        <v>2</v>
      </c>
      <c r="D7" t="s">
        <v>3</v>
      </c>
      <c r="E7">
        <v>265</v>
      </c>
      <c r="F7" t="s">
        <v>0</v>
      </c>
    </row>
    <row r="8" spans="1:7">
      <c r="B8" s="2">
        <v>68</v>
      </c>
      <c r="C8" s="2">
        <v>253</v>
      </c>
      <c r="D8" s="2">
        <v>3</v>
      </c>
      <c r="E8" s="3">
        <f>+C8/$E$7</f>
        <v>0.95471698113207548</v>
      </c>
    </row>
    <row r="9" spans="1:7">
      <c r="B9" s="2">
        <v>69</v>
      </c>
      <c r="C9" s="2">
        <v>236</v>
      </c>
      <c r="D9" s="2">
        <v>21</v>
      </c>
      <c r="E9" s="3">
        <f t="shared" ref="E9:E26" si="0">+C9/$E$7</f>
        <v>0.89056603773584908</v>
      </c>
    </row>
    <row r="10" spans="1:7">
      <c r="B10" s="2">
        <v>70</v>
      </c>
      <c r="C10" s="2">
        <v>213</v>
      </c>
      <c r="D10" s="2">
        <v>47</v>
      </c>
      <c r="E10" s="3">
        <f t="shared" si="0"/>
        <v>0.80377358490566042</v>
      </c>
    </row>
    <row r="11" spans="1:7">
      <c r="B11" s="2">
        <v>71</v>
      </c>
      <c r="C11" s="2">
        <v>218</v>
      </c>
      <c r="D11" s="2">
        <v>42</v>
      </c>
      <c r="E11" s="3">
        <f t="shared" si="0"/>
        <v>0.8226415094339623</v>
      </c>
    </row>
    <row r="12" spans="1:7">
      <c r="B12" s="2">
        <v>72</v>
      </c>
      <c r="C12" s="2">
        <v>229</v>
      </c>
      <c r="D12" s="2">
        <v>29</v>
      </c>
      <c r="E12" s="3">
        <f t="shared" si="0"/>
        <v>0.86415094339622645</v>
      </c>
    </row>
    <row r="13" spans="1:7">
      <c r="B13" s="2">
        <v>73</v>
      </c>
      <c r="C13" s="2">
        <v>236</v>
      </c>
      <c r="D13" s="2">
        <v>24</v>
      </c>
      <c r="E13" s="3">
        <f t="shared" si="0"/>
        <v>0.89056603773584908</v>
      </c>
    </row>
    <row r="14" spans="1:7">
      <c r="B14" s="2">
        <v>74</v>
      </c>
      <c r="C14" s="2">
        <v>223</v>
      </c>
      <c r="D14" s="2">
        <v>36</v>
      </c>
      <c r="E14" s="3">
        <f t="shared" si="0"/>
        <v>0.84150943396226419</v>
      </c>
    </row>
    <row r="15" spans="1:7">
      <c r="B15" s="2">
        <v>75</v>
      </c>
      <c r="C15" s="2">
        <v>205</v>
      </c>
      <c r="D15" s="2">
        <v>52</v>
      </c>
      <c r="E15" s="3">
        <f t="shared" si="0"/>
        <v>0.77358490566037741</v>
      </c>
    </row>
    <row r="16" spans="1:7">
      <c r="B16" s="2">
        <v>76</v>
      </c>
      <c r="C16" s="2">
        <v>221</v>
      </c>
      <c r="D16" s="2">
        <v>37</v>
      </c>
      <c r="E16" s="3">
        <f t="shared" si="0"/>
        <v>0.83396226415094343</v>
      </c>
    </row>
    <row r="17" spans="2:5">
      <c r="B17" s="2">
        <v>77</v>
      </c>
      <c r="C17" s="2">
        <v>247</v>
      </c>
      <c r="D17" s="2">
        <v>11</v>
      </c>
      <c r="E17" s="3">
        <f t="shared" si="0"/>
        <v>0.93207547169811322</v>
      </c>
    </row>
    <row r="18" spans="2:5">
      <c r="B18" s="2">
        <v>78</v>
      </c>
      <c r="C18" s="2">
        <v>250</v>
      </c>
      <c r="D18" s="2">
        <v>8</v>
      </c>
      <c r="E18" s="3">
        <f t="shared" si="0"/>
        <v>0.94339622641509435</v>
      </c>
    </row>
    <row r="19" spans="2:5">
      <c r="B19" s="2">
        <v>79</v>
      </c>
      <c r="C19" s="2">
        <v>246</v>
      </c>
      <c r="D19" s="2">
        <v>14</v>
      </c>
      <c r="E19" s="3">
        <f t="shared" si="0"/>
        <v>0.92830188679245285</v>
      </c>
    </row>
    <row r="20" spans="2:5">
      <c r="B20" s="2">
        <v>80</v>
      </c>
      <c r="C20" s="2">
        <v>253</v>
      </c>
      <c r="D20" s="2">
        <v>6</v>
      </c>
      <c r="E20" s="3">
        <f t="shared" si="0"/>
        <v>0.95471698113207548</v>
      </c>
    </row>
    <row r="21" spans="2:5">
      <c r="B21" s="2">
        <v>81</v>
      </c>
      <c r="C21" s="2">
        <v>253</v>
      </c>
      <c r="D21" s="2">
        <v>7</v>
      </c>
      <c r="E21" s="3">
        <f t="shared" si="0"/>
        <v>0.95471698113207548</v>
      </c>
    </row>
    <row r="22" spans="2:5">
      <c r="B22" s="2">
        <v>82</v>
      </c>
      <c r="C22" s="2">
        <v>244</v>
      </c>
      <c r="D22" s="2">
        <v>16</v>
      </c>
      <c r="E22" s="3">
        <f t="shared" si="0"/>
        <v>0.92075471698113209</v>
      </c>
    </row>
    <row r="23" spans="2:5">
      <c r="B23" s="2">
        <v>83</v>
      </c>
      <c r="C23" s="2">
        <v>248</v>
      </c>
      <c r="D23" s="2">
        <v>12</v>
      </c>
      <c r="E23" s="3">
        <f t="shared" si="0"/>
        <v>0.9358490566037736</v>
      </c>
    </row>
    <row r="24" spans="2:5">
      <c r="B24" s="2">
        <v>84</v>
      </c>
      <c r="C24" s="2">
        <v>187</v>
      </c>
      <c r="D24" s="2">
        <v>72</v>
      </c>
      <c r="E24" s="3">
        <f t="shared" si="0"/>
        <v>0.70566037735849052</v>
      </c>
    </row>
    <row r="25" spans="2:5">
      <c r="B25" s="2">
        <v>85</v>
      </c>
      <c r="C25" s="2">
        <v>178</v>
      </c>
      <c r="D25" s="2">
        <v>80</v>
      </c>
      <c r="E25" s="3">
        <f t="shared" si="0"/>
        <v>0.67169811320754713</v>
      </c>
    </row>
    <row r="26" spans="2:5">
      <c r="B26" s="2">
        <v>86</v>
      </c>
      <c r="C26" s="2">
        <v>190</v>
      </c>
      <c r="D26" s="2">
        <v>64</v>
      </c>
      <c r="E26" s="3">
        <f t="shared" si="0"/>
        <v>0.71698113207547165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16"/>
  <sheetViews>
    <sheetView tabSelected="1" workbookViewId="0">
      <selection activeCell="A117" sqref="A117"/>
    </sheetView>
  </sheetViews>
  <sheetFormatPr baseColWidth="10" defaultRowHeight="15"/>
  <cols>
    <col min="1" max="1" width="53.85546875" bestFit="1" customWidth="1"/>
    <col min="2" max="2" width="5.7109375" bestFit="1" customWidth="1"/>
    <col min="3" max="3" width="8" bestFit="1" customWidth="1"/>
    <col min="4" max="4" width="5.7109375" bestFit="1" customWidth="1"/>
    <col min="5" max="6" width="4" bestFit="1" customWidth="1"/>
    <col min="7" max="7" width="6.5703125" bestFit="1" customWidth="1"/>
    <col min="8" max="9" width="6.140625" bestFit="1" customWidth="1"/>
    <col min="10" max="14" width="6.5703125" bestFit="1" customWidth="1"/>
  </cols>
  <sheetData>
    <row r="1" spans="1:14">
      <c r="B1" s="17"/>
      <c r="C1" s="17"/>
      <c r="D1" s="17"/>
      <c r="E1" s="17"/>
      <c r="F1">
        <v>265</v>
      </c>
    </row>
    <row r="2" spans="1:14">
      <c r="D2" s="5"/>
      <c r="E2" s="5"/>
    </row>
    <row r="3" spans="1:14">
      <c r="D3" t="s">
        <v>12</v>
      </c>
      <c r="E3">
        <f>MAX(E$8:E$117)</f>
        <v>260</v>
      </c>
      <c r="F3">
        <f t="shared" ref="F3:N3" si="0">MAX(F$8:F$117)</f>
        <v>80</v>
      </c>
      <c r="G3">
        <f t="shared" si="0"/>
        <v>11</v>
      </c>
      <c r="H3" s="3">
        <f t="shared" si="0"/>
        <v>0.98113207547169812</v>
      </c>
      <c r="I3" s="3">
        <f t="shared" si="0"/>
        <v>0.30188679245283018</v>
      </c>
      <c r="J3" s="3">
        <f t="shared" si="0"/>
        <v>4.1509433962264149E-2</v>
      </c>
      <c r="K3">
        <f t="shared" si="0"/>
        <v>94</v>
      </c>
      <c r="L3">
        <f t="shared" si="0"/>
        <v>90</v>
      </c>
      <c r="M3">
        <f t="shared" si="0"/>
        <v>94</v>
      </c>
      <c r="N3">
        <f t="shared" si="0"/>
        <v>262</v>
      </c>
    </row>
    <row r="4" spans="1:14">
      <c r="D4" t="s">
        <v>13</v>
      </c>
      <c r="E4" s="4">
        <f>AVERAGE(E$8:E$117)</f>
        <v>247.57446808510639</v>
      </c>
      <c r="F4" s="4">
        <f t="shared" ref="F4:N4" si="1">AVERAGE(F$8:F$117)</f>
        <v>10.968085106382979</v>
      </c>
      <c r="G4" s="4">
        <f t="shared" si="1"/>
        <v>6.457446808510638</v>
      </c>
      <c r="H4" s="3">
        <f t="shared" si="1"/>
        <v>0.93424327579285416</v>
      </c>
      <c r="I4" s="3">
        <f t="shared" si="1"/>
        <v>4.1389000401445213E-2</v>
      </c>
      <c r="J4" s="3">
        <f t="shared" si="1"/>
        <v>2.4367723805700538E-2</v>
      </c>
      <c r="K4" s="4">
        <f t="shared" si="1"/>
        <v>45.085106382978722</v>
      </c>
      <c r="L4" s="4">
        <f t="shared" si="1"/>
        <v>45.031914893617021</v>
      </c>
      <c r="M4" s="4">
        <f t="shared" si="1"/>
        <v>39.542553191489361</v>
      </c>
      <c r="N4" s="4">
        <f t="shared" si="1"/>
        <v>258.54255319148939</v>
      </c>
    </row>
    <row r="5" spans="1:14">
      <c r="D5" t="s">
        <v>14</v>
      </c>
      <c r="E5">
        <f>MIN(E$8:E$117)</f>
        <v>178</v>
      </c>
      <c r="F5">
        <f t="shared" ref="F5:N5" si="2">MIN(F$8:F$117)</f>
        <v>0</v>
      </c>
      <c r="G5">
        <f t="shared" si="2"/>
        <v>3</v>
      </c>
      <c r="H5" s="3">
        <f t="shared" si="2"/>
        <v>0.67169811320754713</v>
      </c>
      <c r="I5" s="3">
        <f t="shared" si="2"/>
        <v>0</v>
      </c>
      <c r="J5" s="3">
        <f t="shared" si="2"/>
        <v>1.1320754716981131E-2</v>
      </c>
      <c r="K5">
        <f t="shared" si="2"/>
        <v>1</v>
      </c>
      <c r="L5">
        <f t="shared" si="2"/>
        <v>1</v>
      </c>
      <c r="M5">
        <f t="shared" si="2"/>
        <v>1</v>
      </c>
      <c r="N5">
        <f t="shared" si="2"/>
        <v>254</v>
      </c>
    </row>
    <row r="7" spans="1:14" ht="45.75" customHeight="1">
      <c r="A7" s="18"/>
      <c r="B7" s="28" t="s">
        <v>97</v>
      </c>
      <c r="C7" s="28" t="s">
        <v>121</v>
      </c>
      <c r="D7" s="29" t="s">
        <v>1</v>
      </c>
      <c r="E7" s="29" t="s">
        <v>2</v>
      </c>
      <c r="F7" s="29" t="s">
        <v>3</v>
      </c>
      <c r="G7" s="29" t="s">
        <v>17</v>
      </c>
      <c r="H7" s="29" t="s">
        <v>7</v>
      </c>
      <c r="I7" s="29" t="s">
        <v>8</v>
      </c>
      <c r="J7" s="29" t="s">
        <v>15</v>
      </c>
      <c r="K7" s="29" t="s">
        <v>9</v>
      </c>
      <c r="L7" s="29" t="s">
        <v>10</v>
      </c>
      <c r="M7" s="29" t="s">
        <v>16</v>
      </c>
      <c r="N7" s="29" t="s">
        <v>11</v>
      </c>
    </row>
    <row r="8" spans="1:14">
      <c r="A8" s="18" t="s">
        <v>129</v>
      </c>
      <c r="B8" s="19">
        <v>0</v>
      </c>
      <c r="C8" s="19">
        <v>0</v>
      </c>
      <c r="D8" s="18">
        <v>1</v>
      </c>
      <c r="E8" s="18">
        <v>260</v>
      </c>
      <c r="F8" s="18">
        <v>0</v>
      </c>
      <c r="G8" s="18">
        <v>5</v>
      </c>
      <c r="H8" s="20">
        <f>+E8/$F$1</f>
        <v>0.98113207547169812</v>
      </c>
      <c r="I8" s="20">
        <f>+F8/$F$1</f>
        <v>0</v>
      </c>
      <c r="J8" s="20">
        <f>+G8/$F$1</f>
        <v>1.8867924528301886E-2</v>
      </c>
      <c r="K8" s="18">
        <v>94</v>
      </c>
      <c r="L8" s="18">
        <v>90</v>
      </c>
      <c r="M8" s="18">
        <v>62</v>
      </c>
      <c r="N8" s="18">
        <f t="shared" ref="N8:N44" si="3">+E8+F8</f>
        <v>260</v>
      </c>
    </row>
    <row r="9" spans="1:14">
      <c r="A9" s="18" t="s">
        <v>130</v>
      </c>
      <c r="B9" s="19">
        <v>0</v>
      </c>
      <c r="C9" s="19">
        <v>0</v>
      </c>
      <c r="D9" s="18">
        <v>2</v>
      </c>
      <c r="E9" s="18">
        <v>257</v>
      </c>
      <c r="F9" s="18">
        <v>0</v>
      </c>
      <c r="G9" s="18">
        <v>8</v>
      </c>
      <c r="H9" s="20">
        <f>+E9/$F$1</f>
        <v>0.96981132075471699</v>
      </c>
      <c r="I9" s="20">
        <f>+F9/$F$1</f>
        <v>0</v>
      </c>
      <c r="J9" s="20">
        <f>+G9/$F$1</f>
        <v>3.0188679245283019E-2</v>
      </c>
      <c r="K9" s="18">
        <v>80</v>
      </c>
      <c r="L9" s="18">
        <v>90</v>
      </c>
      <c r="M9" s="18">
        <v>11</v>
      </c>
      <c r="N9" s="18">
        <f t="shared" si="3"/>
        <v>257</v>
      </c>
    </row>
    <row r="10" spans="1:14">
      <c r="A10" s="18" t="s">
        <v>131</v>
      </c>
      <c r="B10" s="19">
        <v>0</v>
      </c>
      <c r="C10" s="19">
        <v>0</v>
      </c>
      <c r="D10" s="18">
        <v>3</v>
      </c>
      <c r="E10" s="18">
        <v>255</v>
      </c>
      <c r="F10" s="18">
        <v>1</v>
      </c>
      <c r="G10" s="18">
        <v>9</v>
      </c>
      <c r="H10" s="20">
        <f>+E10/$F$1</f>
        <v>0.96226415094339623</v>
      </c>
      <c r="I10" s="20">
        <f>+F10/$F$1</f>
        <v>3.7735849056603774E-3</v>
      </c>
      <c r="J10" s="20">
        <f>+G10/$F$1</f>
        <v>3.3962264150943396E-2</v>
      </c>
      <c r="K10" s="18">
        <v>62</v>
      </c>
      <c r="L10" s="18">
        <v>85</v>
      </c>
      <c r="M10" s="18">
        <v>5</v>
      </c>
      <c r="N10" s="18">
        <f t="shared" si="3"/>
        <v>256</v>
      </c>
    </row>
    <row r="11" spans="1:14">
      <c r="A11" s="21" t="s">
        <v>122</v>
      </c>
      <c r="B11" s="22"/>
      <c r="C11" s="22"/>
      <c r="D11" s="23"/>
      <c r="E11" s="23"/>
      <c r="F11" s="23"/>
      <c r="G11" s="23"/>
      <c r="H11" s="24"/>
      <c r="I11" s="24"/>
      <c r="J11" s="24"/>
      <c r="K11" s="23"/>
      <c r="L11" s="23"/>
      <c r="M11" s="23"/>
      <c r="N11" s="23"/>
    </row>
    <row r="12" spans="1:14">
      <c r="A12" s="30" t="s">
        <v>159</v>
      </c>
      <c r="B12" s="19">
        <v>1</v>
      </c>
      <c r="C12" s="19">
        <v>1</v>
      </c>
      <c r="D12" s="18">
        <v>4</v>
      </c>
      <c r="E12" s="18">
        <v>256</v>
      </c>
      <c r="F12" s="18">
        <v>2</v>
      </c>
      <c r="G12" s="18">
        <v>7</v>
      </c>
      <c r="H12" s="20">
        <f>+E12/$F$1</f>
        <v>0.96603773584905661</v>
      </c>
      <c r="I12" s="20">
        <f>+F12/$F$1</f>
        <v>7.5471698113207548E-3</v>
      </c>
      <c r="J12" s="20">
        <f>+G12/$F$1</f>
        <v>2.6415094339622643E-2</v>
      </c>
      <c r="K12" s="18">
        <v>72</v>
      </c>
      <c r="L12" s="18">
        <v>78</v>
      </c>
      <c r="M12" s="18">
        <v>25</v>
      </c>
      <c r="N12" s="18">
        <f t="shared" si="3"/>
        <v>258</v>
      </c>
    </row>
    <row r="13" spans="1:14">
      <c r="A13" s="21" t="s">
        <v>132</v>
      </c>
      <c r="B13" s="22"/>
      <c r="C13" s="22"/>
      <c r="D13" s="23"/>
      <c r="E13" s="23"/>
      <c r="F13" s="23"/>
      <c r="G13" s="23"/>
      <c r="H13" s="24"/>
      <c r="I13" s="24"/>
      <c r="J13" s="24"/>
      <c r="K13" s="23"/>
      <c r="L13" s="23"/>
      <c r="M13" s="23"/>
      <c r="N13" s="23"/>
    </row>
    <row r="14" spans="1:14">
      <c r="A14" s="18" t="s">
        <v>123</v>
      </c>
      <c r="B14" s="19">
        <v>1</v>
      </c>
      <c r="C14" s="19">
        <v>1</v>
      </c>
      <c r="D14" s="18">
        <v>5</v>
      </c>
      <c r="E14" s="18">
        <v>256</v>
      </c>
      <c r="F14" s="18">
        <v>3</v>
      </c>
      <c r="G14" s="18">
        <v>6</v>
      </c>
      <c r="H14" s="20">
        <f>+E14/$F$1</f>
        <v>0.96603773584905661</v>
      </c>
      <c r="I14" s="20">
        <f>+F14/$F$1</f>
        <v>1.1320754716981131E-2</v>
      </c>
      <c r="J14" s="20">
        <f>+G14/$F$1</f>
        <v>2.2641509433962263E-2</v>
      </c>
      <c r="K14" s="18">
        <v>72</v>
      </c>
      <c r="L14" s="18">
        <v>71</v>
      </c>
      <c r="M14" s="18">
        <v>47</v>
      </c>
      <c r="N14" s="18">
        <f t="shared" si="3"/>
        <v>259</v>
      </c>
    </row>
    <row r="15" spans="1:14">
      <c r="A15" s="18" t="s">
        <v>124</v>
      </c>
      <c r="B15" s="19">
        <v>1</v>
      </c>
      <c r="C15" s="19">
        <v>1</v>
      </c>
      <c r="D15" s="18">
        <v>6</v>
      </c>
      <c r="E15" s="18">
        <v>249</v>
      </c>
      <c r="F15" s="18">
        <v>9</v>
      </c>
      <c r="G15" s="18">
        <v>7</v>
      </c>
      <c r="H15" s="20">
        <f>+E15/$F$1</f>
        <v>0.93962264150943398</v>
      </c>
      <c r="I15" s="20">
        <f>+F15/$F$1</f>
        <v>3.3962264150943396E-2</v>
      </c>
      <c r="J15" s="20">
        <f>+G15/$F$1</f>
        <v>2.6415094339622643E-2</v>
      </c>
      <c r="K15" s="18">
        <v>31</v>
      </c>
      <c r="L15" s="18">
        <v>30</v>
      </c>
      <c r="M15" s="18">
        <v>25</v>
      </c>
      <c r="N15" s="18">
        <f t="shared" si="3"/>
        <v>258</v>
      </c>
    </row>
    <row r="16" spans="1:14">
      <c r="A16" s="18" t="s">
        <v>125</v>
      </c>
      <c r="B16" s="19">
        <v>1</v>
      </c>
      <c r="C16" s="19">
        <v>1</v>
      </c>
      <c r="D16" s="18">
        <v>7</v>
      </c>
      <c r="E16" s="18">
        <v>248</v>
      </c>
      <c r="F16" s="18">
        <v>9</v>
      </c>
      <c r="G16" s="18">
        <v>8</v>
      </c>
      <c r="H16" s="20">
        <f>+E16/$F$1</f>
        <v>0.9358490566037736</v>
      </c>
      <c r="I16" s="20">
        <f>+F16/$F$1</f>
        <v>3.3962264150943396E-2</v>
      </c>
      <c r="J16" s="20">
        <f>+G16/$F$1</f>
        <v>3.0188679245283019E-2</v>
      </c>
      <c r="K16" s="18">
        <v>27</v>
      </c>
      <c r="L16" s="18">
        <v>30</v>
      </c>
      <c r="M16" s="18">
        <v>11</v>
      </c>
      <c r="N16" s="18">
        <f t="shared" si="3"/>
        <v>257</v>
      </c>
    </row>
    <row r="17" spans="1:14">
      <c r="A17" s="18" t="s">
        <v>126</v>
      </c>
      <c r="B17" s="19">
        <v>1</v>
      </c>
      <c r="C17" s="19">
        <v>1</v>
      </c>
      <c r="D17" s="18">
        <v>8</v>
      </c>
      <c r="E17" s="18">
        <v>245</v>
      </c>
      <c r="F17" s="18">
        <v>9</v>
      </c>
      <c r="G17" s="18">
        <v>11</v>
      </c>
      <c r="H17" s="20">
        <f>+E17/$F$1</f>
        <v>0.92452830188679247</v>
      </c>
      <c r="I17" s="20">
        <f>+F17/$F$1</f>
        <v>3.3962264150943396E-2</v>
      </c>
      <c r="J17" s="20">
        <f>+G17/$F$1</f>
        <v>4.1509433962264149E-2</v>
      </c>
      <c r="K17" s="18">
        <v>18</v>
      </c>
      <c r="L17" s="18">
        <v>30</v>
      </c>
      <c r="M17" s="18">
        <v>1</v>
      </c>
      <c r="N17" s="18">
        <f t="shared" si="3"/>
        <v>254</v>
      </c>
    </row>
    <row r="18" spans="1:14">
      <c r="A18" s="18" t="s">
        <v>127</v>
      </c>
      <c r="B18" s="19">
        <v>1</v>
      </c>
      <c r="C18" s="19">
        <v>1</v>
      </c>
      <c r="D18" s="18">
        <v>9</v>
      </c>
      <c r="E18" s="18">
        <v>254</v>
      </c>
      <c r="F18" s="18">
        <v>4</v>
      </c>
      <c r="G18" s="18">
        <v>7</v>
      </c>
      <c r="H18" s="20">
        <f>+E18/$F$1</f>
        <v>0.95849056603773586</v>
      </c>
      <c r="I18" s="20">
        <f>+F18/$F$1</f>
        <v>1.509433962264151E-2</v>
      </c>
      <c r="J18" s="20">
        <f>+G18/$F$1</f>
        <v>2.6415094339622643E-2</v>
      </c>
      <c r="K18" s="18">
        <v>57</v>
      </c>
      <c r="L18" s="18">
        <v>64</v>
      </c>
      <c r="M18" s="18">
        <v>25</v>
      </c>
      <c r="N18" s="18">
        <f t="shared" si="3"/>
        <v>258</v>
      </c>
    </row>
    <row r="19" spans="1:14">
      <c r="A19" s="18" t="s">
        <v>128</v>
      </c>
      <c r="B19" s="19">
        <v>1</v>
      </c>
      <c r="C19" s="19">
        <v>1</v>
      </c>
      <c r="D19" s="18">
        <v>10</v>
      </c>
      <c r="E19" s="18">
        <v>253</v>
      </c>
      <c r="F19" s="18">
        <v>7</v>
      </c>
      <c r="G19" s="18">
        <v>5</v>
      </c>
      <c r="H19" s="20">
        <f>+E19/$F$1</f>
        <v>0.95471698113207548</v>
      </c>
      <c r="I19" s="20">
        <f>+F19/$F$1</f>
        <v>2.6415094339622643E-2</v>
      </c>
      <c r="J19" s="20">
        <f>+G19/$F$1</f>
        <v>1.8867924528301886E-2</v>
      </c>
      <c r="K19" s="18">
        <v>46</v>
      </c>
      <c r="L19" s="18">
        <v>37</v>
      </c>
      <c r="M19" s="18">
        <v>62</v>
      </c>
      <c r="N19" s="18">
        <f t="shared" si="3"/>
        <v>260</v>
      </c>
    </row>
    <row r="20" spans="1:14">
      <c r="A20" s="21" t="s">
        <v>133</v>
      </c>
      <c r="B20" s="22"/>
      <c r="C20" s="22"/>
      <c r="D20" s="23"/>
      <c r="E20" s="23"/>
      <c r="F20" s="23"/>
      <c r="G20" s="23"/>
      <c r="H20" s="24"/>
      <c r="I20" s="24"/>
      <c r="J20" s="24"/>
      <c r="K20" s="23"/>
      <c r="L20" s="23"/>
      <c r="M20" s="23"/>
      <c r="N20" s="23"/>
    </row>
    <row r="21" spans="1:14">
      <c r="A21" s="18" t="s">
        <v>134</v>
      </c>
      <c r="B21" s="19">
        <v>1</v>
      </c>
      <c r="C21" s="19">
        <v>2</v>
      </c>
      <c r="D21" s="18">
        <v>11</v>
      </c>
      <c r="E21" s="18">
        <v>256</v>
      </c>
      <c r="F21" s="18">
        <v>1</v>
      </c>
      <c r="G21" s="18">
        <v>8</v>
      </c>
      <c r="H21" s="20">
        <f>+E21/$F$1</f>
        <v>0.96603773584905661</v>
      </c>
      <c r="I21" s="20">
        <f>+F21/$F$1</f>
        <v>3.7735849056603774E-3</v>
      </c>
      <c r="J21" s="20">
        <f>+G21/$F$1</f>
        <v>3.0188679245283019E-2</v>
      </c>
      <c r="K21" s="18">
        <v>72</v>
      </c>
      <c r="L21" s="18">
        <v>85</v>
      </c>
      <c r="M21" s="18">
        <v>11</v>
      </c>
      <c r="N21" s="18">
        <f t="shared" si="3"/>
        <v>257</v>
      </c>
    </row>
    <row r="22" spans="1:14">
      <c r="A22" s="18" t="s">
        <v>135</v>
      </c>
      <c r="B22" s="19">
        <v>1</v>
      </c>
      <c r="C22" s="19">
        <v>2</v>
      </c>
      <c r="D22" s="18">
        <v>12</v>
      </c>
      <c r="E22" s="18">
        <v>253</v>
      </c>
      <c r="F22" s="18">
        <v>5</v>
      </c>
      <c r="G22" s="18">
        <v>7</v>
      </c>
      <c r="H22" s="20">
        <f>+E22/$F$1</f>
        <v>0.95471698113207548</v>
      </c>
      <c r="I22" s="20">
        <f>+F22/$F$1</f>
        <v>1.8867924528301886E-2</v>
      </c>
      <c r="J22" s="20">
        <f>+G22/$F$1</f>
        <v>2.6415094339622643E-2</v>
      </c>
      <c r="K22" s="18">
        <v>46</v>
      </c>
      <c r="L22" s="18">
        <v>52</v>
      </c>
      <c r="M22" s="18">
        <v>25</v>
      </c>
      <c r="N22" s="18">
        <f t="shared" si="3"/>
        <v>258</v>
      </c>
    </row>
    <row r="23" spans="1:14">
      <c r="A23" s="18" t="s">
        <v>136</v>
      </c>
      <c r="B23" s="19">
        <v>1</v>
      </c>
      <c r="C23" s="19">
        <v>2</v>
      </c>
      <c r="D23" s="18">
        <v>13</v>
      </c>
      <c r="E23" s="18">
        <v>255</v>
      </c>
      <c r="F23" s="18">
        <v>5</v>
      </c>
      <c r="G23" s="18">
        <v>5</v>
      </c>
      <c r="H23" s="20">
        <f>+E23/$F$1</f>
        <v>0.96226415094339623</v>
      </c>
      <c r="I23" s="20">
        <f>+F23/$F$1</f>
        <v>1.8867924528301886E-2</v>
      </c>
      <c r="J23" s="20">
        <f>+G23/$F$1</f>
        <v>1.8867924528301886E-2</v>
      </c>
      <c r="K23" s="18">
        <v>62</v>
      </c>
      <c r="L23" s="18">
        <v>52</v>
      </c>
      <c r="M23" s="18">
        <v>62</v>
      </c>
      <c r="N23" s="18">
        <f t="shared" si="3"/>
        <v>260</v>
      </c>
    </row>
    <row r="24" spans="1:14">
      <c r="A24" s="18" t="s">
        <v>137</v>
      </c>
      <c r="B24" s="19">
        <v>1</v>
      </c>
      <c r="C24" s="19">
        <v>2</v>
      </c>
      <c r="D24" s="18">
        <v>14</v>
      </c>
      <c r="E24" s="18">
        <v>256</v>
      </c>
      <c r="F24" s="18">
        <v>5</v>
      </c>
      <c r="G24" s="18">
        <v>4</v>
      </c>
      <c r="H24" s="20">
        <f>+E24/$F$1</f>
        <v>0.96603773584905661</v>
      </c>
      <c r="I24" s="20">
        <f>+F24/$F$1</f>
        <v>1.8867924528301886E-2</v>
      </c>
      <c r="J24" s="20">
        <f>+G24/$F$1</f>
        <v>1.509433962264151E-2</v>
      </c>
      <c r="K24" s="18">
        <v>72</v>
      </c>
      <c r="L24" s="18">
        <v>52</v>
      </c>
      <c r="M24" s="18">
        <v>86</v>
      </c>
      <c r="N24" s="18">
        <f t="shared" si="3"/>
        <v>261</v>
      </c>
    </row>
    <row r="25" spans="1:14">
      <c r="A25" s="18" t="s">
        <v>138</v>
      </c>
      <c r="B25" s="19">
        <v>1</v>
      </c>
      <c r="C25" s="19">
        <v>2</v>
      </c>
      <c r="D25" s="18">
        <v>15</v>
      </c>
      <c r="E25" s="18">
        <v>255</v>
      </c>
      <c r="F25" s="18">
        <v>5</v>
      </c>
      <c r="G25" s="18">
        <v>5</v>
      </c>
      <c r="H25" s="20">
        <f>+E25/$F$1</f>
        <v>0.96226415094339623</v>
      </c>
      <c r="I25" s="20">
        <f>+F25/$F$1</f>
        <v>1.8867924528301886E-2</v>
      </c>
      <c r="J25" s="20">
        <f>+G25/$F$1</f>
        <v>1.8867924528301886E-2</v>
      </c>
      <c r="K25" s="18">
        <v>62</v>
      </c>
      <c r="L25" s="18">
        <v>52</v>
      </c>
      <c r="M25" s="18">
        <v>62</v>
      </c>
      <c r="N25" s="18">
        <f t="shared" si="3"/>
        <v>260</v>
      </c>
    </row>
    <row r="26" spans="1:14">
      <c r="A26" s="18" t="s">
        <v>139</v>
      </c>
      <c r="B26" s="19">
        <v>1</v>
      </c>
      <c r="C26" s="19">
        <v>2</v>
      </c>
      <c r="D26" s="18">
        <v>16</v>
      </c>
      <c r="E26" s="18">
        <v>254</v>
      </c>
      <c r="F26" s="18">
        <v>8</v>
      </c>
      <c r="G26" s="18">
        <v>3</v>
      </c>
      <c r="H26" s="20">
        <f>+E26/$F$1</f>
        <v>0.95849056603773586</v>
      </c>
      <c r="I26" s="20">
        <f>+F26/$F$1</f>
        <v>3.0188679245283019E-2</v>
      </c>
      <c r="J26" s="20">
        <f>+G26/$F$1</f>
        <v>1.1320754716981131E-2</v>
      </c>
      <c r="K26" s="18">
        <v>57</v>
      </c>
      <c r="L26" s="18">
        <v>34</v>
      </c>
      <c r="M26" s="18">
        <v>94</v>
      </c>
      <c r="N26" s="18">
        <f t="shared" si="3"/>
        <v>262</v>
      </c>
    </row>
    <row r="27" spans="1:14">
      <c r="A27" s="21" t="s">
        <v>140</v>
      </c>
      <c r="B27" s="22"/>
      <c r="C27" s="22"/>
      <c r="D27" s="23"/>
      <c r="E27" s="23"/>
      <c r="F27" s="23"/>
      <c r="G27" s="23"/>
      <c r="H27" s="24"/>
      <c r="I27" s="24"/>
      <c r="J27" s="24"/>
      <c r="K27" s="23"/>
      <c r="L27" s="23"/>
      <c r="M27" s="23"/>
      <c r="N27" s="23"/>
    </row>
    <row r="28" spans="1:14">
      <c r="A28" s="18" t="s">
        <v>141</v>
      </c>
      <c r="B28" s="19">
        <v>1</v>
      </c>
      <c r="C28" s="19">
        <v>3</v>
      </c>
      <c r="D28" s="18">
        <v>17</v>
      </c>
      <c r="E28" s="18">
        <v>259</v>
      </c>
      <c r="F28" s="18">
        <v>1</v>
      </c>
      <c r="G28" s="18">
        <v>5</v>
      </c>
      <c r="H28" s="20">
        <f>+E28/$F$1</f>
        <v>0.97735849056603774</v>
      </c>
      <c r="I28" s="20">
        <f>+F28/$F$1</f>
        <v>3.7735849056603774E-3</v>
      </c>
      <c r="J28" s="20">
        <f>+G28/$F$1</f>
        <v>1.8867924528301886E-2</v>
      </c>
      <c r="K28" s="18">
        <v>89</v>
      </c>
      <c r="L28" s="18">
        <v>85</v>
      </c>
      <c r="M28" s="18">
        <v>62</v>
      </c>
      <c r="N28" s="18">
        <f t="shared" si="3"/>
        <v>260</v>
      </c>
    </row>
    <row r="29" spans="1:14">
      <c r="A29" s="18" t="s">
        <v>141</v>
      </c>
      <c r="B29" s="19">
        <v>1</v>
      </c>
      <c r="C29" s="19">
        <v>3</v>
      </c>
      <c r="D29" s="18">
        <v>18</v>
      </c>
      <c r="E29" s="18">
        <v>258</v>
      </c>
      <c r="F29" s="18">
        <v>1</v>
      </c>
      <c r="G29" s="18">
        <v>6</v>
      </c>
      <c r="H29" s="20">
        <f>+E29/$F$1</f>
        <v>0.97358490566037736</v>
      </c>
      <c r="I29" s="20">
        <f>+F29/$F$1</f>
        <v>3.7735849056603774E-3</v>
      </c>
      <c r="J29" s="20">
        <f>+G29/$F$1</f>
        <v>2.2641509433962263E-2</v>
      </c>
      <c r="K29" s="18">
        <v>80</v>
      </c>
      <c r="L29" s="18">
        <v>85</v>
      </c>
      <c r="M29" s="18">
        <v>47</v>
      </c>
      <c r="N29" s="18">
        <f t="shared" si="3"/>
        <v>259</v>
      </c>
    </row>
    <row r="30" spans="1:14">
      <c r="A30" s="18" t="s">
        <v>142</v>
      </c>
      <c r="B30" s="19">
        <v>1</v>
      </c>
      <c r="C30" s="19">
        <v>3</v>
      </c>
      <c r="D30" s="18">
        <v>19</v>
      </c>
      <c r="E30" s="18">
        <v>255</v>
      </c>
      <c r="F30" s="18">
        <v>5</v>
      </c>
      <c r="G30" s="18">
        <v>5</v>
      </c>
      <c r="H30" s="20">
        <f>+E30/$F$1</f>
        <v>0.96226415094339623</v>
      </c>
      <c r="I30" s="20">
        <f>+F30/$F$1</f>
        <v>1.8867924528301886E-2</v>
      </c>
      <c r="J30" s="20">
        <f>+G30/$F$1</f>
        <v>1.8867924528301886E-2</v>
      </c>
      <c r="K30" s="18">
        <v>62</v>
      </c>
      <c r="L30" s="18">
        <v>52</v>
      </c>
      <c r="M30" s="18">
        <v>62</v>
      </c>
      <c r="N30" s="18">
        <f t="shared" si="3"/>
        <v>260</v>
      </c>
    </row>
    <row r="31" spans="1:14">
      <c r="A31" s="18" t="s">
        <v>143</v>
      </c>
      <c r="B31" s="19">
        <v>1</v>
      </c>
      <c r="C31" s="19">
        <v>3</v>
      </c>
      <c r="D31" s="18">
        <v>20</v>
      </c>
      <c r="E31" s="18">
        <v>257</v>
      </c>
      <c r="F31" s="18">
        <v>3</v>
      </c>
      <c r="G31" s="18">
        <v>5</v>
      </c>
      <c r="H31" s="20">
        <f>+E31/$F$1</f>
        <v>0.96981132075471699</v>
      </c>
      <c r="I31" s="20">
        <f>+F31/$F$1</f>
        <v>1.1320754716981131E-2</v>
      </c>
      <c r="J31" s="20">
        <f>+G31/$F$1</f>
        <v>1.8867924528301886E-2</v>
      </c>
      <c r="K31" s="18">
        <v>80</v>
      </c>
      <c r="L31" s="18">
        <v>71</v>
      </c>
      <c r="M31" s="18">
        <v>62</v>
      </c>
      <c r="N31" s="18">
        <f t="shared" si="3"/>
        <v>260</v>
      </c>
    </row>
    <row r="32" spans="1:14">
      <c r="A32" s="18" t="s">
        <v>144</v>
      </c>
      <c r="B32" s="19">
        <v>1</v>
      </c>
      <c r="C32" s="19">
        <v>3</v>
      </c>
      <c r="D32" s="18">
        <v>21</v>
      </c>
      <c r="E32" s="18">
        <v>256</v>
      </c>
      <c r="F32" s="18">
        <v>4</v>
      </c>
      <c r="G32" s="18">
        <v>5</v>
      </c>
      <c r="H32" s="20">
        <f>+E32/$F$1</f>
        <v>0.96603773584905661</v>
      </c>
      <c r="I32" s="20">
        <f>+F32/$F$1</f>
        <v>1.509433962264151E-2</v>
      </c>
      <c r="J32" s="20">
        <f>+G32/$F$1</f>
        <v>1.8867924528301886E-2</v>
      </c>
      <c r="K32" s="18">
        <v>72</v>
      </c>
      <c r="L32" s="18">
        <v>64</v>
      </c>
      <c r="M32" s="18">
        <v>62</v>
      </c>
      <c r="N32" s="18">
        <f t="shared" si="3"/>
        <v>260</v>
      </c>
    </row>
    <row r="33" spans="1:14">
      <c r="A33" s="18" t="s">
        <v>145</v>
      </c>
      <c r="B33" s="19">
        <v>1</v>
      </c>
      <c r="C33" s="19">
        <v>3</v>
      </c>
      <c r="D33" s="18">
        <v>22</v>
      </c>
      <c r="E33" s="18">
        <v>252</v>
      </c>
      <c r="F33" s="18">
        <v>4</v>
      </c>
      <c r="G33" s="18">
        <v>9</v>
      </c>
      <c r="H33" s="20">
        <f>+E33/$F$1</f>
        <v>0.95094339622641511</v>
      </c>
      <c r="I33" s="20">
        <f>+F33/$F$1</f>
        <v>1.509433962264151E-2</v>
      </c>
      <c r="J33" s="20">
        <f>+G33/$F$1</f>
        <v>3.3962264150943396E-2</v>
      </c>
      <c r="K33" s="18">
        <v>40</v>
      </c>
      <c r="L33" s="18">
        <v>64</v>
      </c>
      <c r="M33" s="18">
        <v>5</v>
      </c>
      <c r="N33" s="18">
        <f t="shared" si="3"/>
        <v>256</v>
      </c>
    </row>
    <row r="34" spans="1:14">
      <c r="A34" s="18" t="s">
        <v>146</v>
      </c>
      <c r="B34" s="19">
        <v>1</v>
      </c>
      <c r="C34" s="19">
        <v>3</v>
      </c>
      <c r="D34" s="18">
        <v>23</v>
      </c>
      <c r="E34" s="18">
        <v>253</v>
      </c>
      <c r="F34" s="18">
        <v>4</v>
      </c>
      <c r="G34" s="18">
        <v>8</v>
      </c>
      <c r="H34" s="20">
        <f>+E34/$F$1</f>
        <v>0.95471698113207548</v>
      </c>
      <c r="I34" s="20">
        <f>+F34/$F$1</f>
        <v>1.509433962264151E-2</v>
      </c>
      <c r="J34" s="20">
        <f>+G34/$F$1</f>
        <v>3.0188679245283019E-2</v>
      </c>
      <c r="K34" s="18">
        <v>46</v>
      </c>
      <c r="L34" s="18">
        <v>64</v>
      </c>
      <c r="M34" s="18">
        <v>11</v>
      </c>
      <c r="N34" s="18">
        <f t="shared" si="3"/>
        <v>257</v>
      </c>
    </row>
    <row r="35" spans="1:14">
      <c r="A35" s="18" t="s">
        <v>146</v>
      </c>
      <c r="B35" s="19">
        <v>1</v>
      </c>
      <c r="C35" s="19">
        <v>3</v>
      </c>
      <c r="D35" s="18">
        <v>24</v>
      </c>
      <c r="E35" s="18">
        <v>255</v>
      </c>
      <c r="F35" s="18">
        <v>5</v>
      </c>
      <c r="G35" s="18">
        <v>5</v>
      </c>
      <c r="H35" s="20">
        <f>+E35/$F$1</f>
        <v>0.96226415094339623</v>
      </c>
      <c r="I35" s="20">
        <f>+F35/$F$1</f>
        <v>1.8867924528301886E-2</v>
      </c>
      <c r="J35" s="20">
        <f>+G35/$F$1</f>
        <v>1.8867924528301886E-2</v>
      </c>
      <c r="K35" s="18">
        <v>62</v>
      </c>
      <c r="L35" s="18">
        <v>52</v>
      </c>
      <c r="M35" s="18">
        <v>62</v>
      </c>
      <c r="N35" s="18">
        <f t="shared" si="3"/>
        <v>260</v>
      </c>
    </row>
    <row r="36" spans="1:14">
      <c r="A36" s="18" t="s">
        <v>147</v>
      </c>
      <c r="B36" s="19">
        <v>1</v>
      </c>
      <c r="C36" s="19">
        <v>3</v>
      </c>
      <c r="D36" s="18">
        <v>25</v>
      </c>
      <c r="E36" s="18">
        <v>242</v>
      </c>
      <c r="F36" s="18">
        <v>15</v>
      </c>
      <c r="G36" s="18">
        <v>8</v>
      </c>
      <c r="H36" s="20">
        <f>+E36/$F$1</f>
        <v>0.91320754716981134</v>
      </c>
      <c r="I36" s="20">
        <f>+F36/$F$1</f>
        <v>5.6603773584905662E-2</v>
      </c>
      <c r="J36" s="20">
        <f>+G36/$F$1</f>
        <v>3.0188679245283019E-2</v>
      </c>
      <c r="K36" s="18">
        <v>14</v>
      </c>
      <c r="L36" s="18">
        <v>15</v>
      </c>
      <c r="M36" s="18">
        <v>11</v>
      </c>
      <c r="N36" s="18">
        <f t="shared" si="3"/>
        <v>257</v>
      </c>
    </row>
    <row r="37" spans="1:14">
      <c r="A37" s="18" t="s">
        <v>148</v>
      </c>
      <c r="B37" s="19">
        <v>1</v>
      </c>
      <c r="C37" s="19">
        <v>3</v>
      </c>
      <c r="D37" s="18">
        <v>26</v>
      </c>
      <c r="E37" s="18">
        <v>256</v>
      </c>
      <c r="F37" s="18">
        <v>2</v>
      </c>
      <c r="G37" s="18">
        <v>7</v>
      </c>
      <c r="H37" s="20">
        <f>+E37/$F$1</f>
        <v>0.96603773584905661</v>
      </c>
      <c r="I37" s="20">
        <f>+F37/$F$1</f>
        <v>7.5471698113207548E-3</v>
      </c>
      <c r="J37" s="20">
        <f>+G37/$F$1</f>
        <v>2.6415094339622643E-2</v>
      </c>
      <c r="K37" s="18">
        <v>72</v>
      </c>
      <c r="L37" s="18">
        <v>78</v>
      </c>
      <c r="M37" s="18">
        <v>25</v>
      </c>
      <c r="N37" s="18">
        <f t="shared" si="3"/>
        <v>258</v>
      </c>
    </row>
    <row r="38" spans="1:14">
      <c r="A38" s="18" t="s">
        <v>149</v>
      </c>
      <c r="B38" s="19">
        <v>1</v>
      </c>
      <c r="C38" s="19">
        <v>3</v>
      </c>
      <c r="D38" s="18">
        <v>27</v>
      </c>
      <c r="E38" s="18">
        <v>251</v>
      </c>
      <c r="F38" s="18">
        <v>9</v>
      </c>
      <c r="G38" s="18">
        <v>5</v>
      </c>
      <c r="H38" s="20">
        <f>+E38/$F$1</f>
        <v>0.94716981132075473</v>
      </c>
      <c r="I38" s="20">
        <f>+F38/$F$1</f>
        <v>3.3962264150943396E-2</v>
      </c>
      <c r="J38" s="20">
        <f>+G38/$F$1</f>
        <v>1.8867924528301886E-2</v>
      </c>
      <c r="K38" s="18">
        <v>38</v>
      </c>
      <c r="L38" s="18">
        <v>30</v>
      </c>
      <c r="M38" s="18">
        <v>62</v>
      </c>
      <c r="N38" s="18">
        <f t="shared" si="3"/>
        <v>260</v>
      </c>
    </row>
    <row r="39" spans="1:14">
      <c r="A39" s="18" t="s">
        <v>150</v>
      </c>
      <c r="B39" s="19">
        <v>1</v>
      </c>
      <c r="C39" s="19">
        <v>3</v>
      </c>
      <c r="D39" s="18">
        <v>28</v>
      </c>
      <c r="E39" s="18">
        <v>257</v>
      </c>
      <c r="F39" s="18">
        <v>4</v>
      </c>
      <c r="G39" s="18">
        <v>4</v>
      </c>
      <c r="H39" s="20">
        <f>+E39/$F$1</f>
        <v>0.96981132075471699</v>
      </c>
      <c r="I39" s="20">
        <f>+F39/$F$1</f>
        <v>1.509433962264151E-2</v>
      </c>
      <c r="J39" s="20">
        <f>+G39/$F$1</f>
        <v>1.509433962264151E-2</v>
      </c>
      <c r="K39" s="18">
        <v>80</v>
      </c>
      <c r="L39" s="18">
        <v>64</v>
      </c>
      <c r="M39" s="18">
        <v>86</v>
      </c>
      <c r="N39" s="18">
        <f t="shared" si="3"/>
        <v>261</v>
      </c>
    </row>
    <row r="40" spans="1:14">
      <c r="A40" s="18" t="s">
        <v>151</v>
      </c>
      <c r="B40" s="19">
        <v>1</v>
      </c>
      <c r="C40" s="19">
        <v>3</v>
      </c>
      <c r="D40" s="18">
        <v>29</v>
      </c>
      <c r="E40" s="18">
        <v>249</v>
      </c>
      <c r="F40" s="18">
        <v>8</v>
      </c>
      <c r="G40" s="18">
        <v>8</v>
      </c>
      <c r="H40" s="20">
        <f>+E40/$F$1</f>
        <v>0.93962264150943398</v>
      </c>
      <c r="I40" s="20">
        <f>+F40/$F$1</f>
        <v>3.0188679245283019E-2</v>
      </c>
      <c r="J40" s="20">
        <f>+G40/$F$1</f>
        <v>3.0188679245283019E-2</v>
      </c>
      <c r="K40" s="18">
        <v>31</v>
      </c>
      <c r="L40" s="18">
        <v>34</v>
      </c>
      <c r="M40" s="18">
        <v>11</v>
      </c>
      <c r="N40" s="18">
        <f t="shared" si="3"/>
        <v>257</v>
      </c>
    </row>
    <row r="41" spans="1:14">
      <c r="A41" s="21" t="s">
        <v>152</v>
      </c>
      <c r="B41" s="22"/>
      <c r="C41" s="22"/>
      <c r="D41" s="23"/>
      <c r="E41" s="23"/>
      <c r="F41" s="23"/>
      <c r="G41" s="23"/>
      <c r="H41" s="24"/>
      <c r="I41" s="24"/>
      <c r="J41" s="24"/>
      <c r="K41" s="23"/>
      <c r="L41" s="23"/>
      <c r="M41" s="23"/>
      <c r="N41" s="23"/>
    </row>
    <row r="42" spans="1:14">
      <c r="A42" s="18" t="s">
        <v>153</v>
      </c>
      <c r="B42" s="19">
        <v>1</v>
      </c>
      <c r="C42" s="19">
        <v>4</v>
      </c>
      <c r="D42" s="18">
        <v>30</v>
      </c>
      <c r="E42" s="18">
        <v>250</v>
      </c>
      <c r="F42" s="18">
        <v>7</v>
      </c>
      <c r="G42" s="18">
        <v>8</v>
      </c>
      <c r="H42" s="20">
        <f>+E42/$F$1</f>
        <v>0.94339622641509435</v>
      </c>
      <c r="I42" s="20">
        <f>+F42/$F$1</f>
        <v>2.6415094339622643E-2</v>
      </c>
      <c r="J42" s="20">
        <f>+G42/$F$1</f>
        <v>3.0188679245283019E-2</v>
      </c>
      <c r="K42" s="18">
        <v>35</v>
      </c>
      <c r="L42" s="18">
        <v>37</v>
      </c>
      <c r="M42" s="18">
        <v>11</v>
      </c>
      <c r="N42" s="18">
        <f t="shared" si="3"/>
        <v>257</v>
      </c>
    </row>
    <row r="43" spans="1:14">
      <c r="A43" s="18" t="s">
        <v>154</v>
      </c>
      <c r="B43" s="19">
        <v>1</v>
      </c>
      <c r="C43" s="19">
        <v>4</v>
      </c>
      <c r="D43" s="18">
        <v>31</v>
      </c>
      <c r="E43" s="18">
        <v>253</v>
      </c>
      <c r="F43" s="18">
        <v>7</v>
      </c>
      <c r="G43" s="18">
        <v>5</v>
      </c>
      <c r="H43" s="20">
        <f>+E43/$F$1</f>
        <v>0.95471698113207548</v>
      </c>
      <c r="I43" s="20">
        <f>+F43/$F$1</f>
        <v>2.6415094339622643E-2</v>
      </c>
      <c r="J43" s="20">
        <f>+G43/$F$1</f>
        <v>1.8867924528301886E-2</v>
      </c>
      <c r="K43" s="18">
        <v>46</v>
      </c>
      <c r="L43" s="18">
        <v>37</v>
      </c>
      <c r="M43" s="18">
        <v>62</v>
      </c>
      <c r="N43" s="18">
        <f t="shared" si="3"/>
        <v>260</v>
      </c>
    </row>
    <row r="44" spans="1:14">
      <c r="A44" s="18" t="s">
        <v>155</v>
      </c>
      <c r="B44" s="19">
        <v>1</v>
      </c>
      <c r="C44" s="19">
        <v>4</v>
      </c>
      <c r="D44" s="18">
        <v>32</v>
      </c>
      <c r="E44" s="18">
        <v>249</v>
      </c>
      <c r="F44" s="18">
        <v>6</v>
      </c>
      <c r="G44" s="18">
        <v>10</v>
      </c>
      <c r="H44" s="20">
        <f>+E44/$F$1</f>
        <v>0.93962264150943398</v>
      </c>
      <c r="I44" s="20">
        <f>+F44/$F$1</f>
        <v>2.2641509433962263E-2</v>
      </c>
      <c r="J44" s="20">
        <f>+G44/$F$1</f>
        <v>3.7735849056603772E-2</v>
      </c>
      <c r="K44" s="18">
        <v>31</v>
      </c>
      <c r="L44" s="18">
        <v>44</v>
      </c>
      <c r="M44" s="18">
        <v>3</v>
      </c>
      <c r="N44" s="18">
        <f t="shared" si="3"/>
        <v>255</v>
      </c>
    </row>
    <row r="45" spans="1:14">
      <c r="A45" s="18" t="s">
        <v>156</v>
      </c>
      <c r="B45" s="19">
        <v>1</v>
      </c>
      <c r="C45" s="19">
        <v>4</v>
      </c>
      <c r="D45" s="18">
        <v>33</v>
      </c>
      <c r="E45" s="18">
        <v>246</v>
      </c>
      <c r="F45" s="18">
        <v>12</v>
      </c>
      <c r="G45" s="18">
        <v>7</v>
      </c>
      <c r="H45" s="20">
        <f>+E45/$F$1</f>
        <v>0.92830188679245285</v>
      </c>
      <c r="I45" s="20">
        <f>+F45/$F$1</f>
        <v>4.5283018867924525E-2</v>
      </c>
      <c r="J45" s="20">
        <f>+G45/$F$1</f>
        <v>2.6415094339622643E-2</v>
      </c>
      <c r="K45" s="18">
        <v>20</v>
      </c>
      <c r="L45" s="18">
        <v>20</v>
      </c>
      <c r="M45" s="18">
        <v>25</v>
      </c>
      <c r="N45" s="18">
        <f t="shared" ref="N45:N84" si="4">+E45+F45</f>
        <v>258</v>
      </c>
    </row>
    <row r="46" spans="1:14">
      <c r="A46" s="18" t="s">
        <v>157</v>
      </c>
      <c r="B46" s="19">
        <v>1</v>
      </c>
      <c r="C46" s="19">
        <v>4</v>
      </c>
      <c r="D46" s="18">
        <v>34</v>
      </c>
      <c r="E46" s="18">
        <v>245</v>
      </c>
      <c r="F46" s="18">
        <v>11</v>
      </c>
      <c r="G46" s="18">
        <v>9</v>
      </c>
      <c r="H46" s="20">
        <f>+E46/$F$1</f>
        <v>0.92452830188679247</v>
      </c>
      <c r="I46" s="20">
        <f>+F46/$F$1</f>
        <v>4.1509433962264149E-2</v>
      </c>
      <c r="J46" s="20">
        <f>+G46/$F$1</f>
        <v>3.3962264150943396E-2</v>
      </c>
      <c r="K46" s="18">
        <v>18</v>
      </c>
      <c r="L46" s="18">
        <v>23</v>
      </c>
      <c r="M46" s="18">
        <v>5</v>
      </c>
      <c r="N46" s="18">
        <f t="shared" si="4"/>
        <v>256</v>
      </c>
    </row>
    <row r="47" spans="1:14">
      <c r="A47" s="21" t="s">
        <v>158</v>
      </c>
      <c r="B47" s="22"/>
      <c r="C47" s="22"/>
      <c r="D47" s="23"/>
      <c r="E47" s="23"/>
      <c r="F47" s="23"/>
      <c r="G47" s="23"/>
      <c r="H47" s="24"/>
      <c r="I47" s="24"/>
      <c r="J47" s="24"/>
      <c r="K47" s="23"/>
      <c r="L47" s="23"/>
      <c r="M47" s="23"/>
      <c r="N47" s="23"/>
    </row>
    <row r="48" spans="1:14">
      <c r="A48" s="25" t="s">
        <v>160</v>
      </c>
      <c r="B48" s="19">
        <v>2</v>
      </c>
      <c r="C48" s="19">
        <v>0</v>
      </c>
      <c r="D48" s="18">
        <v>35</v>
      </c>
      <c r="E48" s="18">
        <v>259</v>
      </c>
      <c r="F48" s="18">
        <v>2</v>
      </c>
      <c r="G48" s="18">
        <v>4</v>
      </c>
      <c r="H48" s="20">
        <f>+E48/$F$1</f>
        <v>0.97735849056603774</v>
      </c>
      <c r="I48" s="20">
        <f>+F48/$F$1</f>
        <v>7.5471698113207548E-3</v>
      </c>
      <c r="J48" s="20">
        <f>+G48/$F$1</f>
        <v>1.509433962264151E-2</v>
      </c>
      <c r="K48" s="18">
        <v>89</v>
      </c>
      <c r="L48" s="18">
        <v>78</v>
      </c>
      <c r="M48" s="18">
        <v>86</v>
      </c>
      <c r="N48" s="18">
        <f t="shared" si="4"/>
        <v>261</v>
      </c>
    </row>
    <row r="49" spans="1:14">
      <c r="A49" s="25" t="s">
        <v>160</v>
      </c>
      <c r="B49" s="19">
        <v>2</v>
      </c>
      <c r="C49" s="19">
        <v>0</v>
      </c>
      <c r="D49" s="18">
        <v>36</v>
      </c>
      <c r="E49" s="18">
        <v>256</v>
      </c>
      <c r="F49" s="18">
        <v>3</v>
      </c>
      <c r="G49" s="18">
        <v>6</v>
      </c>
      <c r="H49" s="20">
        <f>+E49/$F$1</f>
        <v>0.96603773584905661</v>
      </c>
      <c r="I49" s="20">
        <f>+F49/$F$1</f>
        <v>1.1320754716981131E-2</v>
      </c>
      <c r="J49" s="20">
        <f>+G49/$F$1</f>
        <v>2.2641509433962263E-2</v>
      </c>
      <c r="K49" s="18">
        <v>72</v>
      </c>
      <c r="L49" s="18">
        <v>71</v>
      </c>
      <c r="M49" s="18">
        <v>47</v>
      </c>
      <c r="N49" s="18">
        <f t="shared" si="4"/>
        <v>259</v>
      </c>
    </row>
    <row r="50" spans="1:14">
      <c r="A50" s="21" t="s">
        <v>161</v>
      </c>
      <c r="B50" s="22"/>
      <c r="C50" s="22"/>
      <c r="D50" s="23"/>
      <c r="E50" s="23"/>
      <c r="F50" s="23"/>
      <c r="G50" s="23"/>
      <c r="H50" s="24"/>
      <c r="I50" s="24"/>
      <c r="J50" s="24"/>
      <c r="K50" s="23"/>
      <c r="L50" s="23"/>
      <c r="M50" s="23"/>
      <c r="N50" s="23"/>
    </row>
    <row r="51" spans="1:14">
      <c r="A51" s="18" t="s">
        <v>162</v>
      </c>
      <c r="B51" s="19">
        <v>2</v>
      </c>
      <c r="C51" s="19">
        <v>1</v>
      </c>
      <c r="D51" s="18">
        <v>37</v>
      </c>
      <c r="E51" s="18">
        <v>252</v>
      </c>
      <c r="F51" s="18">
        <v>6</v>
      </c>
      <c r="G51" s="18">
        <v>7</v>
      </c>
      <c r="H51" s="20">
        <f>+E51/$F$1</f>
        <v>0.95094339622641511</v>
      </c>
      <c r="I51" s="20">
        <f>+F51/$F$1</f>
        <v>2.2641509433962263E-2</v>
      </c>
      <c r="J51" s="20">
        <f>+G51/$F$1</f>
        <v>2.6415094339622643E-2</v>
      </c>
      <c r="K51" s="18">
        <v>40</v>
      </c>
      <c r="L51" s="18">
        <v>44</v>
      </c>
      <c r="M51" s="18">
        <v>25</v>
      </c>
      <c r="N51" s="18">
        <f t="shared" si="4"/>
        <v>258</v>
      </c>
    </row>
    <row r="52" spans="1:14">
      <c r="A52" s="18" t="s">
        <v>163</v>
      </c>
      <c r="B52" s="19">
        <v>2</v>
      </c>
      <c r="C52" s="19">
        <v>1</v>
      </c>
      <c r="D52" s="18">
        <v>38</v>
      </c>
      <c r="E52" s="18">
        <v>251</v>
      </c>
      <c r="F52" s="18">
        <v>5</v>
      </c>
      <c r="G52" s="18">
        <v>9</v>
      </c>
      <c r="H52" s="20">
        <f>+E52/$F$1</f>
        <v>0.94716981132075473</v>
      </c>
      <c r="I52" s="20">
        <f>+F52/$F$1</f>
        <v>1.8867924528301886E-2</v>
      </c>
      <c r="J52" s="20">
        <f>+G52/$F$1</f>
        <v>3.3962264150943396E-2</v>
      </c>
      <c r="K52" s="18">
        <v>38</v>
      </c>
      <c r="L52" s="18">
        <v>52</v>
      </c>
      <c r="M52" s="18">
        <v>5</v>
      </c>
      <c r="N52" s="18">
        <f t="shared" si="4"/>
        <v>256</v>
      </c>
    </row>
    <row r="53" spans="1:14">
      <c r="A53" s="18" t="s">
        <v>164</v>
      </c>
      <c r="B53" s="19">
        <v>2</v>
      </c>
      <c r="C53" s="19">
        <v>1</v>
      </c>
      <c r="D53" s="18">
        <v>39</v>
      </c>
      <c r="E53" s="18">
        <v>255</v>
      </c>
      <c r="F53" s="18">
        <v>3</v>
      </c>
      <c r="G53" s="18">
        <v>7</v>
      </c>
      <c r="H53" s="20">
        <f>+E53/$F$1</f>
        <v>0.96226415094339623</v>
      </c>
      <c r="I53" s="20">
        <f>+F53/$F$1</f>
        <v>1.1320754716981131E-2</v>
      </c>
      <c r="J53" s="20">
        <f>+G53/$F$1</f>
        <v>2.6415094339622643E-2</v>
      </c>
      <c r="K53" s="18">
        <v>62</v>
      </c>
      <c r="L53" s="18">
        <v>71</v>
      </c>
      <c r="M53" s="18">
        <v>25</v>
      </c>
      <c r="N53" s="18">
        <f t="shared" si="4"/>
        <v>258</v>
      </c>
    </row>
    <row r="54" spans="1:14">
      <c r="A54" s="18" t="s">
        <v>164</v>
      </c>
      <c r="B54" s="19">
        <v>2</v>
      </c>
      <c r="C54" s="19">
        <v>1</v>
      </c>
      <c r="D54" s="18">
        <v>40</v>
      </c>
      <c r="E54" s="18">
        <v>255</v>
      </c>
      <c r="F54" s="18">
        <v>6</v>
      </c>
      <c r="G54" s="18">
        <v>4</v>
      </c>
      <c r="H54" s="20">
        <f>+E54/$F$1</f>
        <v>0.96226415094339623</v>
      </c>
      <c r="I54" s="20">
        <f>+F54/$F$1</f>
        <v>2.2641509433962263E-2</v>
      </c>
      <c r="J54" s="20">
        <f>+G54/$F$1</f>
        <v>1.509433962264151E-2</v>
      </c>
      <c r="K54" s="18">
        <v>62</v>
      </c>
      <c r="L54" s="18">
        <v>44</v>
      </c>
      <c r="M54" s="18">
        <v>86</v>
      </c>
      <c r="N54" s="18">
        <f t="shared" si="4"/>
        <v>261</v>
      </c>
    </row>
    <row r="55" spans="1:14">
      <c r="A55" s="18" t="s">
        <v>165</v>
      </c>
      <c r="B55" s="19">
        <v>2</v>
      </c>
      <c r="C55" s="19">
        <v>1</v>
      </c>
      <c r="D55" s="18">
        <v>41</v>
      </c>
      <c r="E55" s="18">
        <v>253</v>
      </c>
      <c r="F55" s="18">
        <v>7</v>
      </c>
      <c r="G55" s="18">
        <v>5</v>
      </c>
      <c r="H55" s="20">
        <f>+E55/$F$1</f>
        <v>0.95471698113207548</v>
      </c>
      <c r="I55" s="20">
        <f>+F55/$F$1</f>
        <v>2.6415094339622643E-2</v>
      </c>
      <c r="J55" s="20">
        <f>+G55/$F$1</f>
        <v>1.8867924528301886E-2</v>
      </c>
      <c r="K55" s="18">
        <v>46</v>
      </c>
      <c r="L55" s="18">
        <v>37</v>
      </c>
      <c r="M55" s="18">
        <v>62</v>
      </c>
      <c r="N55" s="18">
        <f t="shared" si="4"/>
        <v>260</v>
      </c>
    </row>
    <row r="56" spans="1:14">
      <c r="A56" s="21" t="s">
        <v>166</v>
      </c>
      <c r="B56" s="22"/>
      <c r="C56" s="22"/>
      <c r="D56" s="23"/>
      <c r="E56" s="23"/>
      <c r="F56" s="23"/>
      <c r="G56" s="23"/>
      <c r="H56" s="24"/>
      <c r="I56" s="24"/>
      <c r="J56" s="24"/>
      <c r="K56" s="23"/>
      <c r="L56" s="23"/>
      <c r="M56" s="23"/>
      <c r="N56" s="23"/>
    </row>
    <row r="57" spans="1:14">
      <c r="A57" s="18" t="s">
        <v>167</v>
      </c>
      <c r="B57" s="19">
        <v>2</v>
      </c>
      <c r="C57" s="19">
        <v>2</v>
      </c>
      <c r="D57" s="18">
        <v>42</v>
      </c>
      <c r="E57" s="18">
        <v>257</v>
      </c>
      <c r="F57" s="18">
        <v>2</v>
      </c>
      <c r="G57" s="18">
        <v>6</v>
      </c>
      <c r="H57" s="20">
        <f>+E57/$F$1</f>
        <v>0.96981132075471699</v>
      </c>
      <c r="I57" s="20">
        <f>+F57/$F$1</f>
        <v>7.5471698113207548E-3</v>
      </c>
      <c r="J57" s="20">
        <f>+G57/$F$1</f>
        <v>2.2641509433962263E-2</v>
      </c>
      <c r="K57" s="18">
        <v>80</v>
      </c>
      <c r="L57" s="18">
        <v>78</v>
      </c>
      <c r="M57" s="18">
        <v>47</v>
      </c>
      <c r="N57" s="18">
        <f t="shared" si="4"/>
        <v>259</v>
      </c>
    </row>
    <row r="58" spans="1:14">
      <c r="A58" s="18" t="s">
        <v>168</v>
      </c>
      <c r="B58" s="19">
        <v>2</v>
      </c>
      <c r="C58" s="19">
        <v>2</v>
      </c>
      <c r="D58" s="18">
        <v>43</v>
      </c>
      <c r="E58" s="18">
        <v>254</v>
      </c>
      <c r="F58" s="18">
        <v>6</v>
      </c>
      <c r="G58" s="18">
        <v>5</v>
      </c>
      <c r="H58" s="20">
        <f>+E58/$F$1</f>
        <v>0.95849056603773586</v>
      </c>
      <c r="I58" s="20">
        <f>+F58/$F$1</f>
        <v>2.2641509433962263E-2</v>
      </c>
      <c r="J58" s="20">
        <f>+G58/$F$1</f>
        <v>1.8867924528301886E-2</v>
      </c>
      <c r="K58" s="18">
        <v>57</v>
      </c>
      <c r="L58" s="18">
        <v>44</v>
      </c>
      <c r="M58" s="18">
        <v>62</v>
      </c>
      <c r="N58" s="18">
        <f t="shared" si="4"/>
        <v>260</v>
      </c>
    </row>
    <row r="59" spans="1:14">
      <c r="A59" s="18" t="s">
        <v>169</v>
      </c>
      <c r="B59" s="19">
        <v>2</v>
      </c>
      <c r="C59" s="19">
        <v>2</v>
      </c>
      <c r="D59" s="18">
        <v>44</v>
      </c>
      <c r="E59" s="18">
        <v>247</v>
      </c>
      <c r="F59" s="18">
        <v>11</v>
      </c>
      <c r="G59" s="18">
        <v>7</v>
      </c>
      <c r="H59" s="20">
        <f>+E59/$F$1</f>
        <v>0.93207547169811322</v>
      </c>
      <c r="I59" s="20">
        <f>+F59/$F$1</f>
        <v>4.1509433962264149E-2</v>
      </c>
      <c r="J59" s="20">
        <f>+G59/$F$1</f>
        <v>2.6415094339622643E-2</v>
      </c>
      <c r="K59" s="18">
        <v>23</v>
      </c>
      <c r="L59" s="18">
        <v>23</v>
      </c>
      <c r="M59" s="18">
        <v>25</v>
      </c>
      <c r="N59" s="18">
        <f t="shared" si="4"/>
        <v>258</v>
      </c>
    </row>
    <row r="60" spans="1:14">
      <c r="A60" s="18" t="s">
        <v>170</v>
      </c>
      <c r="B60" s="19">
        <v>2</v>
      </c>
      <c r="C60" s="19">
        <v>2</v>
      </c>
      <c r="D60" s="18">
        <v>45</v>
      </c>
      <c r="E60" s="18">
        <v>249</v>
      </c>
      <c r="F60" s="18">
        <v>6</v>
      </c>
      <c r="G60" s="18">
        <v>10</v>
      </c>
      <c r="H60" s="20">
        <f>+E60/$F$1</f>
        <v>0.93962264150943398</v>
      </c>
      <c r="I60" s="20">
        <f>+F60/$F$1</f>
        <v>2.2641509433962263E-2</v>
      </c>
      <c r="J60" s="20">
        <f>+G60/$F$1</f>
        <v>3.7735849056603772E-2</v>
      </c>
      <c r="K60" s="18">
        <v>31</v>
      </c>
      <c r="L60" s="18">
        <v>44</v>
      </c>
      <c r="M60" s="18">
        <v>3</v>
      </c>
      <c r="N60" s="18">
        <f t="shared" si="4"/>
        <v>255</v>
      </c>
    </row>
    <row r="61" spans="1:14">
      <c r="A61" s="18" t="s">
        <v>171</v>
      </c>
      <c r="B61" s="19">
        <v>2</v>
      </c>
      <c r="C61" s="19">
        <v>2</v>
      </c>
      <c r="D61" s="18">
        <v>46</v>
      </c>
      <c r="E61" s="18">
        <v>254</v>
      </c>
      <c r="F61" s="18">
        <v>5</v>
      </c>
      <c r="G61" s="18">
        <v>6</v>
      </c>
      <c r="H61" s="20">
        <f>+E61/$F$1</f>
        <v>0.95849056603773586</v>
      </c>
      <c r="I61" s="20">
        <f>+F61/$F$1</f>
        <v>1.8867924528301886E-2</v>
      </c>
      <c r="J61" s="20">
        <f>+G61/$F$1</f>
        <v>2.2641509433962263E-2</v>
      </c>
      <c r="K61" s="18">
        <v>57</v>
      </c>
      <c r="L61" s="18">
        <v>52</v>
      </c>
      <c r="M61" s="18">
        <v>47</v>
      </c>
      <c r="N61" s="18">
        <f t="shared" si="4"/>
        <v>259</v>
      </c>
    </row>
    <row r="62" spans="1:14">
      <c r="A62" s="21" t="s">
        <v>172</v>
      </c>
      <c r="B62" s="22"/>
      <c r="C62" s="22"/>
      <c r="D62" s="23"/>
      <c r="E62" s="23"/>
      <c r="F62" s="23"/>
      <c r="G62" s="23"/>
      <c r="H62" s="24"/>
      <c r="I62" s="24"/>
      <c r="J62" s="24"/>
      <c r="K62" s="23"/>
      <c r="L62" s="23"/>
      <c r="M62" s="23"/>
      <c r="N62" s="23"/>
    </row>
    <row r="63" spans="1:14">
      <c r="A63" s="18" t="s">
        <v>173</v>
      </c>
      <c r="B63" s="19">
        <v>2</v>
      </c>
      <c r="C63" s="19">
        <v>3</v>
      </c>
      <c r="D63" s="18">
        <v>47</v>
      </c>
      <c r="E63" s="18">
        <v>246</v>
      </c>
      <c r="F63" s="18">
        <v>11</v>
      </c>
      <c r="G63" s="18">
        <v>8</v>
      </c>
      <c r="H63" s="20">
        <f>+E63/$F$1</f>
        <v>0.92830188679245285</v>
      </c>
      <c r="I63" s="20">
        <f>+F63/$F$1</f>
        <v>4.1509433962264149E-2</v>
      </c>
      <c r="J63" s="20">
        <f>+G63/$F$1</f>
        <v>3.0188679245283019E-2</v>
      </c>
      <c r="K63" s="18">
        <v>20</v>
      </c>
      <c r="L63" s="18">
        <v>23</v>
      </c>
      <c r="M63" s="18">
        <v>11</v>
      </c>
      <c r="N63" s="18">
        <f t="shared" si="4"/>
        <v>257</v>
      </c>
    </row>
    <row r="64" spans="1:14">
      <c r="A64" s="18" t="s">
        <v>174</v>
      </c>
      <c r="B64" s="19">
        <v>2</v>
      </c>
      <c r="C64" s="19">
        <v>3</v>
      </c>
      <c r="D64" s="18">
        <v>48</v>
      </c>
      <c r="E64" s="18">
        <v>253</v>
      </c>
      <c r="F64" s="18">
        <v>6</v>
      </c>
      <c r="G64" s="18">
        <v>6</v>
      </c>
      <c r="H64" s="20">
        <f>+E64/$F$1</f>
        <v>0.95471698113207548</v>
      </c>
      <c r="I64" s="20">
        <f>+F64/$F$1</f>
        <v>2.2641509433962263E-2</v>
      </c>
      <c r="J64" s="20">
        <f>+G64/$F$1</f>
        <v>2.2641509433962263E-2</v>
      </c>
      <c r="K64" s="18">
        <v>46</v>
      </c>
      <c r="L64" s="18">
        <v>44</v>
      </c>
      <c r="M64" s="18">
        <v>47</v>
      </c>
      <c r="N64" s="18">
        <f t="shared" si="4"/>
        <v>259</v>
      </c>
    </row>
    <row r="65" spans="1:14">
      <c r="A65" s="18" t="s">
        <v>175</v>
      </c>
      <c r="B65" s="19">
        <v>2</v>
      </c>
      <c r="C65" s="19">
        <v>3</v>
      </c>
      <c r="D65" s="18">
        <v>49</v>
      </c>
      <c r="E65" s="18">
        <v>253</v>
      </c>
      <c r="F65" s="18">
        <v>5</v>
      </c>
      <c r="G65" s="18">
        <v>7</v>
      </c>
      <c r="H65" s="20">
        <f>+E65/$F$1</f>
        <v>0.95471698113207548</v>
      </c>
      <c r="I65" s="20">
        <f>+F65/$F$1</f>
        <v>1.8867924528301886E-2</v>
      </c>
      <c r="J65" s="20">
        <f>+G65/$F$1</f>
        <v>2.6415094339622643E-2</v>
      </c>
      <c r="K65" s="18">
        <v>46</v>
      </c>
      <c r="L65" s="18">
        <v>52</v>
      </c>
      <c r="M65" s="18">
        <v>25</v>
      </c>
      <c r="N65" s="18">
        <f t="shared" si="4"/>
        <v>258</v>
      </c>
    </row>
    <row r="66" spans="1:14">
      <c r="A66" s="18" t="s">
        <v>175</v>
      </c>
      <c r="B66" s="19">
        <v>2</v>
      </c>
      <c r="C66" s="19">
        <v>3</v>
      </c>
      <c r="D66" s="18">
        <v>50</v>
      </c>
      <c r="E66" s="18">
        <v>252</v>
      </c>
      <c r="F66" s="18">
        <v>6</v>
      </c>
      <c r="G66" s="18">
        <v>7</v>
      </c>
      <c r="H66" s="20">
        <f>+E66/$F$1</f>
        <v>0.95094339622641511</v>
      </c>
      <c r="I66" s="20">
        <f>+F66/$F$1</f>
        <v>2.2641509433962263E-2</v>
      </c>
      <c r="J66" s="20">
        <f>+G66/$F$1</f>
        <v>2.6415094339622643E-2</v>
      </c>
      <c r="K66" s="18">
        <v>40</v>
      </c>
      <c r="L66" s="18">
        <v>44</v>
      </c>
      <c r="M66" s="18">
        <v>25</v>
      </c>
      <c r="N66" s="18">
        <f t="shared" si="4"/>
        <v>258</v>
      </c>
    </row>
    <row r="67" spans="1:14">
      <c r="A67" s="18" t="s">
        <v>176</v>
      </c>
      <c r="B67" s="19">
        <v>2</v>
      </c>
      <c r="C67" s="19">
        <v>3</v>
      </c>
      <c r="D67" s="18">
        <v>51</v>
      </c>
      <c r="E67" s="18">
        <v>250</v>
      </c>
      <c r="F67" s="18">
        <v>11</v>
      </c>
      <c r="G67" s="18">
        <v>4</v>
      </c>
      <c r="H67" s="20">
        <f>+E67/$F$1</f>
        <v>0.94339622641509435</v>
      </c>
      <c r="I67" s="20">
        <f>+F67/$F$1</f>
        <v>4.1509433962264149E-2</v>
      </c>
      <c r="J67" s="20">
        <f>+G67/$F$1</f>
        <v>1.509433962264151E-2</v>
      </c>
      <c r="K67" s="18">
        <v>35</v>
      </c>
      <c r="L67" s="18">
        <v>23</v>
      </c>
      <c r="M67" s="18">
        <v>86</v>
      </c>
      <c r="N67" s="18">
        <f t="shared" si="4"/>
        <v>261</v>
      </c>
    </row>
    <row r="68" spans="1:14">
      <c r="A68" s="21" t="s">
        <v>177</v>
      </c>
      <c r="B68" s="22"/>
      <c r="C68" s="22"/>
      <c r="D68" s="23"/>
      <c r="E68" s="23"/>
      <c r="F68" s="23"/>
      <c r="G68" s="23"/>
      <c r="H68" s="24"/>
      <c r="I68" s="24"/>
      <c r="J68" s="24"/>
      <c r="K68" s="23"/>
      <c r="L68" s="23"/>
      <c r="M68" s="23"/>
      <c r="N68" s="23"/>
    </row>
    <row r="69" spans="1:14">
      <c r="A69" s="18" t="s">
        <v>178</v>
      </c>
      <c r="B69" s="19">
        <v>2</v>
      </c>
      <c r="C69" s="19">
        <v>4</v>
      </c>
      <c r="D69" s="18">
        <v>52</v>
      </c>
      <c r="E69" s="18">
        <v>252</v>
      </c>
      <c r="F69" s="18">
        <v>5</v>
      </c>
      <c r="G69" s="18">
        <v>8</v>
      </c>
      <c r="H69" s="20">
        <f>+E69/$F$1</f>
        <v>0.95094339622641511</v>
      </c>
      <c r="I69" s="20">
        <f>+F69/$F$1</f>
        <v>1.8867924528301886E-2</v>
      </c>
      <c r="J69" s="20">
        <f>+G69/$F$1</f>
        <v>3.0188679245283019E-2</v>
      </c>
      <c r="K69" s="18">
        <v>40</v>
      </c>
      <c r="L69" s="18">
        <v>52</v>
      </c>
      <c r="M69" s="18">
        <v>11</v>
      </c>
      <c r="N69" s="18">
        <f t="shared" si="4"/>
        <v>257</v>
      </c>
    </row>
    <row r="70" spans="1:14">
      <c r="A70" s="18" t="s">
        <v>179</v>
      </c>
      <c r="B70" s="19">
        <v>2</v>
      </c>
      <c r="C70" s="19">
        <v>4</v>
      </c>
      <c r="D70" s="18">
        <v>53</v>
      </c>
      <c r="E70" s="18">
        <v>244</v>
      </c>
      <c r="F70" s="18">
        <v>15</v>
      </c>
      <c r="G70" s="18">
        <v>6</v>
      </c>
      <c r="H70" s="20">
        <f>+E70/$F$1</f>
        <v>0.92075471698113209</v>
      </c>
      <c r="I70" s="20">
        <f>+F70/$F$1</f>
        <v>5.6603773584905662E-2</v>
      </c>
      <c r="J70" s="20">
        <f>+G70/$F$1</f>
        <v>2.2641509433962263E-2</v>
      </c>
      <c r="K70" s="18">
        <v>16</v>
      </c>
      <c r="L70" s="18">
        <v>15</v>
      </c>
      <c r="M70" s="18">
        <v>47</v>
      </c>
      <c r="N70" s="18">
        <f t="shared" si="4"/>
        <v>259</v>
      </c>
    </row>
    <row r="71" spans="1:14">
      <c r="A71" s="18" t="s">
        <v>179</v>
      </c>
      <c r="B71" s="19">
        <v>2</v>
      </c>
      <c r="C71" s="19">
        <v>4</v>
      </c>
      <c r="D71" s="18">
        <v>54</v>
      </c>
      <c r="E71" s="18">
        <v>236</v>
      </c>
      <c r="F71" s="18">
        <v>21</v>
      </c>
      <c r="G71" s="18">
        <v>8</v>
      </c>
      <c r="H71" s="20">
        <f>+E71/$F$1</f>
        <v>0.89056603773584908</v>
      </c>
      <c r="I71" s="20">
        <f>+F71/$F$1</f>
        <v>7.9245283018867921E-2</v>
      </c>
      <c r="J71" s="20">
        <f>+G71/$F$1</f>
        <v>3.0188679245283019E-2</v>
      </c>
      <c r="K71" s="18">
        <v>11</v>
      </c>
      <c r="L71" s="18">
        <v>11</v>
      </c>
      <c r="M71" s="18">
        <v>11</v>
      </c>
      <c r="N71" s="18">
        <f t="shared" si="4"/>
        <v>257</v>
      </c>
    </row>
    <row r="72" spans="1:14">
      <c r="A72" s="18" t="s">
        <v>180</v>
      </c>
      <c r="B72" s="19">
        <v>2</v>
      </c>
      <c r="C72" s="19">
        <v>4</v>
      </c>
      <c r="D72" s="18">
        <v>55</v>
      </c>
      <c r="E72" s="18">
        <v>243</v>
      </c>
      <c r="F72" s="18">
        <v>14</v>
      </c>
      <c r="G72" s="18">
        <v>8</v>
      </c>
      <c r="H72" s="20">
        <f>+E72/$F$1</f>
        <v>0.91698113207547172</v>
      </c>
      <c r="I72" s="20">
        <f>+F72/$F$1</f>
        <v>5.2830188679245285E-2</v>
      </c>
      <c r="J72" s="20">
        <f>+G72/$F$1</f>
        <v>3.0188679245283019E-2</v>
      </c>
      <c r="K72" s="18">
        <v>15</v>
      </c>
      <c r="L72" s="18">
        <v>17</v>
      </c>
      <c r="M72" s="18">
        <v>11</v>
      </c>
      <c r="N72" s="18">
        <f t="shared" si="4"/>
        <v>257</v>
      </c>
    </row>
    <row r="73" spans="1:14">
      <c r="A73" s="21" t="s">
        <v>181</v>
      </c>
      <c r="B73" s="22"/>
      <c r="C73" s="22"/>
      <c r="D73" s="23"/>
      <c r="E73" s="23"/>
      <c r="F73" s="23"/>
      <c r="G73" s="23"/>
      <c r="H73" s="24"/>
      <c r="I73" s="24"/>
      <c r="J73" s="24"/>
      <c r="K73" s="23"/>
      <c r="L73" s="23"/>
      <c r="M73" s="23"/>
      <c r="N73" s="23"/>
    </row>
    <row r="74" spans="1:14">
      <c r="A74" s="25" t="s">
        <v>182</v>
      </c>
      <c r="B74" s="19">
        <v>3</v>
      </c>
      <c r="C74" s="19">
        <v>0</v>
      </c>
      <c r="D74" s="18">
        <v>56</v>
      </c>
      <c r="E74" s="18">
        <v>248</v>
      </c>
      <c r="F74" s="18">
        <v>10</v>
      </c>
      <c r="G74" s="18">
        <v>7</v>
      </c>
      <c r="H74" s="20">
        <f>+E74/$F$1</f>
        <v>0.9358490566037736</v>
      </c>
      <c r="I74" s="20">
        <f>+F74/$F$1</f>
        <v>3.7735849056603772E-2</v>
      </c>
      <c r="J74" s="20">
        <f>+G74/$F$1</f>
        <v>2.6415094339622643E-2</v>
      </c>
      <c r="K74" s="18">
        <v>27</v>
      </c>
      <c r="L74" s="18">
        <v>29</v>
      </c>
      <c r="M74" s="18">
        <v>25</v>
      </c>
      <c r="N74" s="18">
        <f t="shared" si="4"/>
        <v>258</v>
      </c>
    </row>
    <row r="75" spans="1:14">
      <c r="A75" s="21" t="s">
        <v>183</v>
      </c>
      <c r="B75" s="22"/>
      <c r="C75" s="22"/>
      <c r="D75" s="23"/>
      <c r="E75" s="23"/>
      <c r="F75" s="23"/>
      <c r="G75" s="23"/>
      <c r="H75" s="24"/>
      <c r="I75" s="24"/>
      <c r="J75" s="24"/>
      <c r="K75" s="23"/>
      <c r="L75" s="23"/>
      <c r="M75" s="23"/>
      <c r="N75" s="23"/>
    </row>
    <row r="76" spans="1:14">
      <c r="A76" s="18" t="s">
        <v>184</v>
      </c>
      <c r="B76" s="19">
        <v>3</v>
      </c>
      <c r="C76" s="19">
        <v>1</v>
      </c>
      <c r="D76" s="18">
        <v>57</v>
      </c>
      <c r="E76" s="18">
        <v>257</v>
      </c>
      <c r="F76" s="18">
        <v>2</v>
      </c>
      <c r="G76" s="18">
        <v>6</v>
      </c>
      <c r="H76" s="20">
        <f>+E76/$F$1</f>
        <v>0.96981132075471699</v>
      </c>
      <c r="I76" s="20">
        <f>+F76/$F$1</f>
        <v>7.5471698113207548E-3</v>
      </c>
      <c r="J76" s="20">
        <f>+G76/$F$1</f>
        <v>2.2641509433962263E-2</v>
      </c>
      <c r="K76" s="18">
        <v>80</v>
      </c>
      <c r="L76" s="18">
        <v>78</v>
      </c>
      <c r="M76" s="18">
        <v>47</v>
      </c>
      <c r="N76" s="18">
        <f t="shared" si="4"/>
        <v>259</v>
      </c>
    </row>
    <row r="77" spans="1:14">
      <c r="A77" s="18" t="s">
        <v>184</v>
      </c>
      <c r="B77" s="19">
        <v>3</v>
      </c>
      <c r="C77" s="19">
        <v>1</v>
      </c>
      <c r="D77" s="18">
        <v>58</v>
      </c>
      <c r="E77" s="18">
        <v>247</v>
      </c>
      <c r="F77" s="18">
        <v>14</v>
      </c>
      <c r="G77" s="18">
        <v>4</v>
      </c>
      <c r="H77" s="20">
        <f>+E77/$F$1</f>
        <v>0.93207547169811322</v>
      </c>
      <c r="I77" s="20">
        <f>+F77/$F$1</f>
        <v>5.2830188679245285E-2</v>
      </c>
      <c r="J77" s="20">
        <f>+G77/$F$1</f>
        <v>1.509433962264151E-2</v>
      </c>
      <c r="K77" s="18">
        <v>23</v>
      </c>
      <c r="L77" s="18">
        <v>17</v>
      </c>
      <c r="M77" s="18">
        <v>86</v>
      </c>
      <c r="N77" s="18">
        <f t="shared" si="4"/>
        <v>261</v>
      </c>
    </row>
    <row r="78" spans="1:14">
      <c r="A78" s="18" t="s">
        <v>185</v>
      </c>
      <c r="B78" s="19">
        <v>3</v>
      </c>
      <c r="C78" s="19">
        <v>1</v>
      </c>
      <c r="D78" s="18">
        <v>59</v>
      </c>
      <c r="E78" s="18">
        <v>258</v>
      </c>
      <c r="F78" s="18">
        <v>3</v>
      </c>
      <c r="G78" s="18">
        <v>4</v>
      </c>
      <c r="H78" s="20">
        <f>+E78/$F$1</f>
        <v>0.97358490566037736</v>
      </c>
      <c r="I78" s="20">
        <f>+F78/$F$1</f>
        <v>1.1320754716981131E-2</v>
      </c>
      <c r="J78" s="20">
        <f>+G78/$F$1</f>
        <v>1.509433962264151E-2</v>
      </c>
      <c r="K78" s="18">
        <v>80</v>
      </c>
      <c r="L78" s="18">
        <v>71</v>
      </c>
      <c r="M78" s="18">
        <v>86</v>
      </c>
      <c r="N78" s="18">
        <f t="shared" si="4"/>
        <v>261</v>
      </c>
    </row>
    <row r="79" spans="1:14">
      <c r="A79" s="18" t="s">
        <v>186</v>
      </c>
      <c r="B79" s="19">
        <v>3</v>
      </c>
      <c r="C79" s="19">
        <v>1</v>
      </c>
      <c r="D79" s="18">
        <v>60</v>
      </c>
      <c r="E79" s="18">
        <v>259</v>
      </c>
      <c r="F79" s="18">
        <v>1</v>
      </c>
      <c r="G79" s="18">
        <v>5</v>
      </c>
      <c r="H79" s="20">
        <f>+E79/$F$1</f>
        <v>0.97735849056603774</v>
      </c>
      <c r="I79" s="20">
        <f>+F79/$F$1</f>
        <v>3.7735849056603774E-3</v>
      </c>
      <c r="J79" s="20">
        <f>+G79/$F$1</f>
        <v>1.8867924528301886E-2</v>
      </c>
      <c r="K79" s="18">
        <v>89</v>
      </c>
      <c r="L79" s="18">
        <v>85</v>
      </c>
      <c r="M79" s="18">
        <v>62</v>
      </c>
      <c r="N79" s="18">
        <f t="shared" si="4"/>
        <v>260</v>
      </c>
    </row>
    <row r="80" spans="1:14">
      <c r="A80" s="18" t="s">
        <v>187</v>
      </c>
      <c r="B80" s="19">
        <v>3</v>
      </c>
      <c r="C80" s="19">
        <v>1</v>
      </c>
      <c r="D80" s="18">
        <v>61</v>
      </c>
      <c r="E80" s="18">
        <v>254</v>
      </c>
      <c r="F80" s="18">
        <v>7</v>
      </c>
      <c r="G80" s="18">
        <v>4</v>
      </c>
      <c r="H80" s="20">
        <f>+E80/$F$1</f>
        <v>0.95849056603773586</v>
      </c>
      <c r="I80" s="20">
        <f>+F80/$F$1</f>
        <v>2.6415094339622643E-2</v>
      </c>
      <c r="J80" s="20">
        <f>+G80/$F$1</f>
        <v>1.509433962264151E-2</v>
      </c>
      <c r="K80" s="18">
        <v>57</v>
      </c>
      <c r="L80" s="18">
        <v>37</v>
      </c>
      <c r="M80" s="18">
        <v>86</v>
      </c>
      <c r="N80" s="18">
        <f t="shared" si="4"/>
        <v>261</v>
      </c>
    </row>
    <row r="81" spans="1:14">
      <c r="A81" s="21" t="s">
        <v>188</v>
      </c>
      <c r="B81" s="22"/>
      <c r="C81" s="22"/>
      <c r="D81" s="23"/>
      <c r="E81" s="23"/>
      <c r="F81" s="23"/>
      <c r="G81" s="23"/>
      <c r="H81" s="24"/>
      <c r="I81" s="24"/>
      <c r="J81" s="24"/>
      <c r="K81" s="23"/>
      <c r="L81" s="23"/>
      <c r="M81" s="23"/>
      <c r="N81" s="23"/>
    </row>
    <row r="82" spans="1:14">
      <c r="A82" s="18" t="s">
        <v>189</v>
      </c>
      <c r="B82" s="19">
        <v>3</v>
      </c>
      <c r="C82" s="19">
        <v>2</v>
      </c>
      <c r="D82" s="18">
        <v>62</v>
      </c>
      <c r="E82" s="18">
        <v>259</v>
      </c>
      <c r="F82" s="18">
        <v>0</v>
      </c>
      <c r="G82" s="18">
        <v>6</v>
      </c>
      <c r="H82" s="20">
        <f>+E82/$F$1</f>
        <v>0.97735849056603774</v>
      </c>
      <c r="I82" s="20">
        <f>+F82/$F$1</f>
        <v>0</v>
      </c>
      <c r="J82" s="20">
        <f>+G82/$F$1</f>
        <v>2.2641509433962263E-2</v>
      </c>
      <c r="K82" s="18">
        <v>89</v>
      </c>
      <c r="L82" s="18">
        <v>90</v>
      </c>
      <c r="M82" s="18">
        <v>47</v>
      </c>
      <c r="N82" s="18">
        <f t="shared" si="4"/>
        <v>259</v>
      </c>
    </row>
    <row r="83" spans="1:14">
      <c r="A83" s="18" t="s">
        <v>190</v>
      </c>
      <c r="B83" s="19">
        <v>3</v>
      </c>
      <c r="C83" s="19">
        <v>2</v>
      </c>
      <c r="D83" s="18">
        <v>63</v>
      </c>
      <c r="E83" s="18">
        <v>237</v>
      </c>
      <c r="F83" s="18">
        <v>21</v>
      </c>
      <c r="G83" s="18">
        <v>7</v>
      </c>
      <c r="H83" s="20">
        <f>+E83/$F$1</f>
        <v>0.89433962264150946</v>
      </c>
      <c r="I83" s="20">
        <f>+F83/$F$1</f>
        <v>7.9245283018867921E-2</v>
      </c>
      <c r="J83" s="20">
        <f>+G83/$F$1</f>
        <v>2.6415094339622643E-2</v>
      </c>
      <c r="K83" s="18">
        <v>13</v>
      </c>
      <c r="L83" s="18">
        <v>11</v>
      </c>
      <c r="M83" s="18">
        <v>25</v>
      </c>
      <c r="N83" s="18">
        <f t="shared" si="4"/>
        <v>258</v>
      </c>
    </row>
    <row r="84" spans="1:14">
      <c r="A84" s="18" t="s">
        <v>191</v>
      </c>
      <c r="B84" s="19">
        <v>3</v>
      </c>
      <c r="C84" s="19">
        <v>2</v>
      </c>
      <c r="D84" s="18">
        <v>64</v>
      </c>
      <c r="E84" s="18">
        <v>247</v>
      </c>
      <c r="F84" s="18">
        <v>11</v>
      </c>
      <c r="G84" s="18">
        <v>7</v>
      </c>
      <c r="H84" s="20">
        <f>+E84/$F$1</f>
        <v>0.93207547169811322</v>
      </c>
      <c r="I84" s="20">
        <f>+F84/$F$1</f>
        <v>4.1509433962264149E-2</v>
      </c>
      <c r="J84" s="20">
        <f>+G84/$F$1</f>
        <v>2.6415094339622643E-2</v>
      </c>
      <c r="K84" s="18">
        <v>23</v>
      </c>
      <c r="L84" s="18">
        <v>23</v>
      </c>
      <c r="M84" s="18">
        <v>25</v>
      </c>
      <c r="N84" s="18">
        <f t="shared" si="4"/>
        <v>258</v>
      </c>
    </row>
    <row r="85" spans="1:14">
      <c r="A85" s="18" t="s">
        <v>192</v>
      </c>
      <c r="B85" s="19">
        <v>3</v>
      </c>
      <c r="C85" s="19">
        <v>2</v>
      </c>
      <c r="D85" s="18">
        <v>65</v>
      </c>
      <c r="E85" s="18">
        <v>252</v>
      </c>
      <c r="F85" s="18">
        <v>7</v>
      </c>
      <c r="G85" s="18">
        <v>6</v>
      </c>
      <c r="H85" s="20">
        <f>+E85/$F$1</f>
        <v>0.95094339622641511</v>
      </c>
      <c r="I85" s="20">
        <f>+F85/$F$1</f>
        <v>2.6415094339622643E-2</v>
      </c>
      <c r="J85" s="20">
        <f>+G85/$F$1</f>
        <v>2.2641509433962263E-2</v>
      </c>
      <c r="K85" s="18">
        <v>40</v>
      </c>
      <c r="L85" s="18">
        <v>37</v>
      </c>
      <c r="M85" s="18">
        <v>47</v>
      </c>
      <c r="N85" s="18">
        <f t="shared" ref="N85:N116" si="5">+E85+F85</f>
        <v>259</v>
      </c>
    </row>
    <row r="86" spans="1:14">
      <c r="A86" s="18" t="s">
        <v>193</v>
      </c>
      <c r="B86" s="19">
        <v>3</v>
      </c>
      <c r="C86" s="19">
        <v>2</v>
      </c>
      <c r="D86" s="18">
        <v>66</v>
      </c>
      <c r="E86" s="18">
        <v>258</v>
      </c>
      <c r="F86" s="18">
        <v>0</v>
      </c>
      <c r="G86" s="18">
        <v>7</v>
      </c>
      <c r="H86" s="20">
        <f>+E86/$F$1</f>
        <v>0.97358490566037736</v>
      </c>
      <c r="I86" s="20">
        <f>+F86/$F$1</f>
        <v>0</v>
      </c>
      <c r="J86" s="20">
        <f>+G86/$F$1</f>
        <v>2.6415094339622643E-2</v>
      </c>
      <c r="K86" s="18">
        <v>80</v>
      </c>
      <c r="L86" s="18">
        <v>90</v>
      </c>
      <c r="M86" s="18">
        <v>25</v>
      </c>
      <c r="N86" s="18">
        <f t="shared" si="5"/>
        <v>258</v>
      </c>
    </row>
    <row r="87" spans="1:14">
      <c r="A87" s="18" t="s">
        <v>193</v>
      </c>
      <c r="B87" s="19">
        <v>3</v>
      </c>
      <c r="C87" s="19">
        <v>2</v>
      </c>
      <c r="D87" s="18">
        <v>67</v>
      </c>
      <c r="E87" s="18">
        <v>259</v>
      </c>
      <c r="F87" s="18">
        <v>0</v>
      </c>
      <c r="G87" s="18">
        <v>6</v>
      </c>
      <c r="H87" s="20">
        <f>+E87/$F$1</f>
        <v>0.97735849056603774</v>
      </c>
      <c r="I87" s="20">
        <f>+F87/$F$1</f>
        <v>0</v>
      </c>
      <c r="J87" s="20">
        <f>+G87/$F$1</f>
        <v>2.2641509433962263E-2</v>
      </c>
      <c r="K87" s="18">
        <v>89</v>
      </c>
      <c r="L87" s="18">
        <v>90</v>
      </c>
      <c r="M87" s="18">
        <v>47</v>
      </c>
      <c r="N87" s="18">
        <f t="shared" si="5"/>
        <v>259</v>
      </c>
    </row>
    <row r="88" spans="1:14">
      <c r="A88" s="18" t="s">
        <v>193</v>
      </c>
      <c r="B88" s="19">
        <v>3</v>
      </c>
      <c r="C88" s="19">
        <v>2</v>
      </c>
      <c r="D88" s="18">
        <v>68</v>
      </c>
      <c r="E88" s="18">
        <v>253</v>
      </c>
      <c r="F88" s="18">
        <v>3</v>
      </c>
      <c r="G88" s="18">
        <v>9</v>
      </c>
      <c r="H88" s="20">
        <f>+E88/$F$1</f>
        <v>0.95471698113207548</v>
      </c>
      <c r="I88" s="20">
        <f>+F88/$F$1</f>
        <v>1.1320754716981131E-2</v>
      </c>
      <c r="J88" s="20">
        <f>+G88/$F$1</f>
        <v>3.3962264150943396E-2</v>
      </c>
      <c r="K88" s="18">
        <v>46</v>
      </c>
      <c r="L88" s="18">
        <v>71</v>
      </c>
      <c r="M88" s="18">
        <v>5</v>
      </c>
      <c r="N88" s="18">
        <f t="shared" si="5"/>
        <v>256</v>
      </c>
    </row>
    <row r="89" spans="1:14">
      <c r="A89" s="21" t="s">
        <v>194</v>
      </c>
      <c r="B89" s="22"/>
      <c r="C89" s="22"/>
      <c r="D89" s="23"/>
      <c r="E89" s="23"/>
      <c r="F89" s="23"/>
      <c r="G89" s="23"/>
      <c r="H89" s="24"/>
      <c r="I89" s="24"/>
      <c r="J89" s="24"/>
      <c r="K89" s="23"/>
      <c r="L89" s="23"/>
      <c r="M89" s="23"/>
      <c r="N89" s="23"/>
    </row>
    <row r="90" spans="1:14">
      <c r="A90" s="18" t="s">
        <v>195</v>
      </c>
      <c r="B90" s="19">
        <v>3</v>
      </c>
      <c r="C90" s="19">
        <v>3</v>
      </c>
      <c r="D90" s="26">
        <v>69</v>
      </c>
      <c r="E90" s="26">
        <v>236</v>
      </c>
      <c r="F90" s="26">
        <v>21</v>
      </c>
      <c r="G90" s="26">
        <v>8</v>
      </c>
      <c r="H90" s="27">
        <f>+E90/$F$1</f>
        <v>0.89056603773584908</v>
      </c>
      <c r="I90" s="27">
        <f>+F90/$F$1</f>
        <v>7.9245283018867921E-2</v>
      </c>
      <c r="J90" s="27">
        <f>+G90/$F$1</f>
        <v>3.0188679245283019E-2</v>
      </c>
      <c r="K90" s="18">
        <v>11</v>
      </c>
      <c r="L90" s="18">
        <v>11</v>
      </c>
      <c r="M90" s="18">
        <v>11</v>
      </c>
      <c r="N90" s="18">
        <f t="shared" si="5"/>
        <v>257</v>
      </c>
    </row>
    <row r="91" spans="1:14">
      <c r="A91" s="18" t="s">
        <v>195</v>
      </c>
      <c r="B91" s="19">
        <v>3</v>
      </c>
      <c r="C91" s="19">
        <v>3</v>
      </c>
      <c r="D91" s="26">
        <v>70</v>
      </c>
      <c r="E91" s="26">
        <v>213</v>
      </c>
      <c r="F91" s="26">
        <v>47</v>
      </c>
      <c r="G91" s="26">
        <v>5</v>
      </c>
      <c r="H91" s="27">
        <f>+E91/$F$1</f>
        <v>0.80377358490566042</v>
      </c>
      <c r="I91" s="27">
        <f>+F91/$F$1</f>
        <v>0.17735849056603772</v>
      </c>
      <c r="J91" s="27">
        <f>+G91/$F$1</f>
        <v>1.8867924528301886E-2</v>
      </c>
      <c r="K91" s="18">
        <v>5</v>
      </c>
      <c r="L91" s="18">
        <v>5</v>
      </c>
      <c r="M91" s="18">
        <v>62</v>
      </c>
      <c r="N91" s="18">
        <f t="shared" si="5"/>
        <v>260</v>
      </c>
    </row>
    <row r="92" spans="1:14">
      <c r="A92" s="18" t="s">
        <v>195</v>
      </c>
      <c r="B92" s="19">
        <v>3</v>
      </c>
      <c r="C92" s="19">
        <v>3</v>
      </c>
      <c r="D92" s="26">
        <v>71</v>
      </c>
      <c r="E92" s="26">
        <v>218</v>
      </c>
      <c r="F92" s="26">
        <v>42</v>
      </c>
      <c r="G92" s="26">
        <v>5</v>
      </c>
      <c r="H92" s="27">
        <f>+E92/$F$1</f>
        <v>0.8226415094339623</v>
      </c>
      <c r="I92" s="27">
        <f>+F92/$F$1</f>
        <v>0.15849056603773584</v>
      </c>
      <c r="J92" s="27">
        <f>+G92/$F$1</f>
        <v>1.8867924528301886E-2</v>
      </c>
      <c r="K92" s="18">
        <v>6</v>
      </c>
      <c r="L92" s="18">
        <v>6</v>
      </c>
      <c r="M92" s="18">
        <v>62</v>
      </c>
      <c r="N92" s="18">
        <f t="shared" si="5"/>
        <v>260</v>
      </c>
    </row>
    <row r="93" spans="1:14">
      <c r="A93" s="18" t="s">
        <v>195</v>
      </c>
      <c r="B93" s="19">
        <v>3</v>
      </c>
      <c r="C93" s="19">
        <v>3</v>
      </c>
      <c r="D93" s="26">
        <v>72</v>
      </c>
      <c r="E93" s="26">
        <v>229</v>
      </c>
      <c r="F93" s="26">
        <v>29</v>
      </c>
      <c r="G93" s="26">
        <v>7</v>
      </c>
      <c r="H93" s="27">
        <f>+E93/$F$1</f>
        <v>0.86415094339622645</v>
      </c>
      <c r="I93" s="27">
        <f>+F93/$F$1</f>
        <v>0.10943396226415095</v>
      </c>
      <c r="J93" s="27">
        <f>+G93/$F$1</f>
        <v>2.6415094339622643E-2</v>
      </c>
      <c r="K93" s="18">
        <v>9</v>
      </c>
      <c r="L93" s="18">
        <v>9</v>
      </c>
      <c r="M93" s="18">
        <v>25</v>
      </c>
      <c r="N93" s="18">
        <f t="shared" si="5"/>
        <v>258</v>
      </c>
    </row>
    <row r="94" spans="1:14">
      <c r="A94" s="18" t="s">
        <v>195</v>
      </c>
      <c r="B94" s="19">
        <v>3</v>
      </c>
      <c r="C94" s="19">
        <v>3</v>
      </c>
      <c r="D94" s="26">
        <v>73</v>
      </c>
      <c r="E94" s="26">
        <v>236</v>
      </c>
      <c r="F94" s="26">
        <v>24</v>
      </c>
      <c r="G94" s="26">
        <v>5</v>
      </c>
      <c r="H94" s="27">
        <f>+E94/$F$1</f>
        <v>0.89056603773584908</v>
      </c>
      <c r="I94" s="27">
        <f>+F94/$F$1</f>
        <v>9.056603773584905E-2</v>
      </c>
      <c r="J94" s="27">
        <f>+G94/$F$1</f>
        <v>1.8867924528301886E-2</v>
      </c>
      <c r="K94" s="18">
        <v>10</v>
      </c>
      <c r="L94" s="18">
        <v>10</v>
      </c>
      <c r="M94" s="18">
        <v>62</v>
      </c>
      <c r="N94" s="18">
        <f t="shared" si="5"/>
        <v>260</v>
      </c>
    </row>
    <row r="95" spans="1:14">
      <c r="A95" s="18" t="s">
        <v>195</v>
      </c>
      <c r="B95" s="19">
        <v>3</v>
      </c>
      <c r="C95" s="19">
        <v>3</v>
      </c>
      <c r="D95" s="26">
        <v>74</v>
      </c>
      <c r="E95" s="26">
        <v>223</v>
      </c>
      <c r="F95" s="26">
        <v>36</v>
      </c>
      <c r="G95" s="26">
        <v>6</v>
      </c>
      <c r="H95" s="27">
        <f>+E95/$F$1</f>
        <v>0.84150943396226419</v>
      </c>
      <c r="I95" s="27">
        <f>+F95/$F$1</f>
        <v>0.13584905660377358</v>
      </c>
      <c r="J95" s="27">
        <f>+G95/$F$1</f>
        <v>2.2641509433962263E-2</v>
      </c>
      <c r="K95" s="18">
        <v>8</v>
      </c>
      <c r="L95" s="18">
        <v>8</v>
      </c>
      <c r="M95" s="18">
        <v>47</v>
      </c>
      <c r="N95" s="18">
        <f t="shared" si="5"/>
        <v>259</v>
      </c>
    </row>
    <row r="96" spans="1:14">
      <c r="A96" s="18" t="s">
        <v>195</v>
      </c>
      <c r="B96" s="19">
        <v>3</v>
      </c>
      <c r="C96" s="19">
        <v>3</v>
      </c>
      <c r="D96" s="26">
        <v>75</v>
      </c>
      <c r="E96" s="26">
        <v>205</v>
      </c>
      <c r="F96" s="26">
        <v>52</v>
      </c>
      <c r="G96" s="26">
        <v>8</v>
      </c>
      <c r="H96" s="27">
        <f>+E96/$F$1</f>
        <v>0.77358490566037741</v>
      </c>
      <c r="I96" s="27">
        <f>+F96/$F$1</f>
        <v>0.19622641509433963</v>
      </c>
      <c r="J96" s="27">
        <f>+G96/$F$1</f>
        <v>3.0188679245283019E-2</v>
      </c>
      <c r="K96" s="18">
        <v>4</v>
      </c>
      <c r="L96" s="18">
        <v>4</v>
      </c>
      <c r="M96" s="18">
        <v>11</v>
      </c>
      <c r="N96" s="18">
        <f t="shared" si="5"/>
        <v>257</v>
      </c>
    </row>
    <row r="97" spans="1:14">
      <c r="A97" s="18" t="s">
        <v>195</v>
      </c>
      <c r="B97" s="19">
        <v>3</v>
      </c>
      <c r="C97" s="19">
        <v>3</v>
      </c>
      <c r="D97" s="26">
        <v>76</v>
      </c>
      <c r="E97" s="26">
        <v>221</v>
      </c>
      <c r="F97" s="26">
        <v>37</v>
      </c>
      <c r="G97" s="26">
        <v>7</v>
      </c>
      <c r="H97" s="27">
        <f>+E97/$F$1</f>
        <v>0.83396226415094343</v>
      </c>
      <c r="I97" s="27">
        <f>+F97/$F$1</f>
        <v>0.13962264150943396</v>
      </c>
      <c r="J97" s="27">
        <f>+G97/$F$1</f>
        <v>2.6415094339622643E-2</v>
      </c>
      <c r="K97" s="18">
        <v>7</v>
      </c>
      <c r="L97" s="18">
        <v>7</v>
      </c>
      <c r="M97" s="18">
        <v>25</v>
      </c>
      <c r="N97" s="18">
        <f t="shared" si="5"/>
        <v>258</v>
      </c>
    </row>
    <row r="98" spans="1:14">
      <c r="A98" s="18" t="s">
        <v>196</v>
      </c>
      <c r="B98" s="19">
        <v>3</v>
      </c>
      <c r="C98" s="19">
        <v>3</v>
      </c>
      <c r="D98" s="26">
        <v>77</v>
      </c>
      <c r="E98" s="26">
        <v>247</v>
      </c>
      <c r="F98" s="26">
        <v>11</v>
      </c>
      <c r="G98" s="26">
        <v>7</v>
      </c>
      <c r="H98" s="27">
        <f>+E98/$F$1</f>
        <v>0.93207547169811322</v>
      </c>
      <c r="I98" s="27">
        <f>+F98/$F$1</f>
        <v>4.1509433962264149E-2</v>
      </c>
      <c r="J98" s="27">
        <f>+G98/$F$1</f>
        <v>2.6415094339622643E-2</v>
      </c>
      <c r="K98" s="18">
        <v>23</v>
      </c>
      <c r="L98" s="18">
        <v>23</v>
      </c>
      <c r="M98" s="18">
        <v>25</v>
      </c>
      <c r="N98" s="18">
        <f t="shared" si="5"/>
        <v>258</v>
      </c>
    </row>
    <row r="99" spans="1:14">
      <c r="A99" s="18" t="s">
        <v>196</v>
      </c>
      <c r="B99" s="19">
        <v>3</v>
      </c>
      <c r="C99" s="19">
        <v>3</v>
      </c>
      <c r="D99" s="26">
        <v>78</v>
      </c>
      <c r="E99" s="26">
        <v>250</v>
      </c>
      <c r="F99" s="26">
        <v>8</v>
      </c>
      <c r="G99" s="26">
        <v>7</v>
      </c>
      <c r="H99" s="27">
        <f>+E99/$F$1</f>
        <v>0.94339622641509435</v>
      </c>
      <c r="I99" s="27">
        <f>+F99/$F$1</f>
        <v>3.0188679245283019E-2</v>
      </c>
      <c r="J99" s="27">
        <f>+G99/$F$1</f>
        <v>2.6415094339622643E-2</v>
      </c>
      <c r="K99" s="18">
        <v>35</v>
      </c>
      <c r="L99" s="18">
        <v>34</v>
      </c>
      <c r="M99" s="18">
        <v>25</v>
      </c>
      <c r="N99" s="18">
        <f t="shared" si="5"/>
        <v>258</v>
      </c>
    </row>
    <row r="100" spans="1:14">
      <c r="A100" s="18" t="s">
        <v>196</v>
      </c>
      <c r="B100" s="19">
        <v>3</v>
      </c>
      <c r="C100" s="19">
        <v>3</v>
      </c>
      <c r="D100" s="26">
        <v>79</v>
      </c>
      <c r="E100" s="26">
        <v>246</v>
      </c>
      <c r="F100" s="26">
        <v>14</v>
      </c>
      <c r="G100" s="26">
        <v>5</v>
      </c>
      <c r="H100" s="27">
        <f>+E100/$F$1</f>
        <v>0.92830188679245285</v>
      </c>
      <c r="I100" s="27">
        <f>+F100/$F$1</f>
        <v>5.2830188679245285E-2</v>
      </c>
      <c r="J100" s="27">
        <f>+G100/$F$1</f>
        <v>1.8867924528301886E-2</v>
      </c>
      <c r="K100" s="18">
        <v>20</v>
      </c>
      <c r="L100" s="18">
        <v>17</v>
      </c>
      <c r="M100" s="18">
        <v>62</v>
      </c>
      <c r="N100" s="18">
        <f t="shared" si="5"/>
        <v>260</v>
      </c>
    </row>
    <row r="101" spans="1:14">
      <c r="A101" s="18" t="s">
        <v>196</v>
      </c>
      <c r="B101" s="19">
        <v>3</v>
      </c>
      <c r="C101" s="19">
        <v>3</v>
      </c>
      <c r="D101" s="26">
        <v>80</v>
      </c>
      <c r="E101" s="26">
        <v>253</v>
      </c>
      <c r="F101" s="26">
        <v>6</v>
      </c>
      <c r="G101" s="26">
        <v>6</v>
      </c>
      <c r="H101" s="27">
        <f>+E101/$F$1</f>
        <v>0.95471698113207548</v>
      </c>
      <c r="I101" s="27">
        <f>+F101/$F$1</f>
        <v>2.2641509433962263E-2</v>
      </c>
      <c r="J101" s="27">
        <f>+G101/$F$1</f>
        <v>2.2641509433962263E-2</v>
      </c>
      <c r="K101" s="18">
        <v>46</v>
      </c>
      <c r="L101" s="18">
        <v>44</v>
      </c>
      <c r="M101" s="18">
        <v>47</v>
      </c>
      <c r="N101" s="18">
        <f t="shared" si="5"/>
        <v>259</v>
      </c>
    </row>
    <row r="102" spans="1:14">
      <c r="A102" s="18" t="s">
        <v>196</v>
      </c>
      <c r="B102" s="19">
        <v>3</v>
      </c>
      <c r="C102" s="19">
        <v>3</v>
      </c>
      <c r="D102" s="26">
        <v>81</v>
      </c>
      <c r="E102" s="26">
        <v>253</v>
      </c>
      <c r="F102" s="26">
        <v>7</v>
      </c>
      <c r="G102" s="26">
        <v>5</v>
      </c>
      <c r="H102" s="27">
        <f>+E102/$F$1</f>
        <v>0.95471698113207548</v>
      </c>
      <c r="I102" s="27">
        <f>+F102/$F$1</f>
        <v>2.6415094339622643E-2</v>
      </c>
      <c r="J102" s="27">
        <f>+G102/$F$1</f>
        <v>1.8867924528301886E-2</v>
      </c>
      <c r="K102" s="18">
        <v>46</v>
      </c>
      <c r="L102" s="18">
        <v>37</v>
      </c>
      <c r="M102" s="18">
        <v>62</v>
      </c>
      <c r="N102" s="18">
        <f t="shared" si="5"/>
        <v>260</v>
      </c>
    </row>
    <row r="103" spans="1:14">
      <c r="A103" s="18" t="s">
        <v>196</v>
      </c>
      <c r="B103" s="19">
        <v>3</v>
      </c>
      <c r="C103" s="19">
        <v>3</v>
      </c>
      <c r="D103" s="26">
        <v>82</v>
      </c>
      <c r="E103" s="26">
        <v>244</v>
      </c>
      <c r="F103" s="26">
        <v>16</v>
      </c>
      <c r="G103" s="26">
        <v>5</v>
      </c>
      <c r="H103" s="27">
        <f>+E103/$F$1</f>
        <v>0.92075471698113209</v>
      </c>
      <c r="I103" s="27">
        <f>+F103/$F$1</f>
        <v>6.0377358490566038E-2</v>
      </c>
      <c r="J103" s="27">
        <f>+G103/$F$1</f>
        <v>1.8867924528301886E-2</v>
      </c>
      <c r="K103" s="18">
        <v>16</v>
      </c>
      <c r="L103" s="18">
        <v>14</v>
      </c>
      <c r="M103" s="18">
        <v>62</v>
      </c>
      <c r="N103" s="18">
        <f t="shared" si="5"/>
        <v>260</v>
      </c>
    </row>
    <row r="104" spans="1:14">
      <c r="A104" s="18" t="s">
        <v>196</v>
      </c>
      <c r="B104" s="19">
        <v>3</v>
      </c>
      <c r="C104" s="19">
        <v>3</v>
      </c>
      <c r="D104" s="26">
        <v>83</v>
      </c>
      <c r="E104" s="26">
        <v>248</v>
      </c>
      <c r="F104" s="26">
        <v>12</v>
      </c>
      <c r="G104" s="26">
        <v>5</v>
      </c>
      <c r="H104" s="27">
        <f>+E104/$F$1</f>
        <v>0.9358490566037736</v>
      </c>
      <c r="I104" s="27">
        <f>+F104/$F$1</f>
        <v>4.5283018867924525E-2</v>
      </c>
      <c r="J104" s="27">
        <f>+G104/$F$1</f>
        <v>1.8867924528301886E-2</v>
      </c>
      <c r="K104" s="18">
        <v>27</v>
      </c>
      <c r="L104" s="18">
        <v>20</v>
      </c>
      <c r="M104" s="18">
        <v>62</v>
      </c>
      <c r="N104" s="18">
        <f t="shared" si="5"/>
        <v>260</v>
      </c>
    </row>
    <row r="105" spans="1:14">
      <c r="A105" s="18" t="s">
        <v>197</v>
      </c>
      <c r="B105" s="19">
        <v>3</v>
      </c>
      <c r="C105" s="19">
        <v>3</v>
      </c>
      <c r="D105" s="26">
        <v>84</v>
      </c>
      <c r="E105" s="26">
        <v>187</v>
      </c>
      <c r="F105" s="26">
        <v>72</v>
      </c>
      <c r="G105" s="26">
        <v>6</v>
      </c>
      <c r="H105" s="27">
        <f>+E105/$F$1</f>
        <v>0.70566037735849052</v>
      </c>
      <c r="I105" s="27">
        <f>+F105/$F$1</f>
        <v>0.27169811320754716</v>
      </c>
      <c r="J105" s="27">
        <f>+G105/$F$1</f>
        <v>2.2641509433962263E-2</v>
      </c>
      <c r="K105" s="18">
        <v>2</v>
      </c>
      <c r="L105" s="18">
        <v>2</v>
      </c>
      <c r="M105" s="18">
        <v>47</v>
      </c>
      <c r="N105" s="18">
        <f t="shared" si="5"/>
        <v>259</v>
      </c>
    </row>
    <row r="106" spans="1:14">
      <c r="A106" s="18" t="s">
        <v>197</v>
      </c>
      <c r="B106" s="19">
        <v>3</v>
      </c>
      <c r="C106" s="19">
        <v>3</v>
      </c>
      <c r="D106" s="26">
        <v>85</v>
      </c>
      <c r="E106" s="26">
        <v>178</v>
      </c>
      <c r="F106" s="26">
        <v>80</v>
      </c>
      <c r="G106" s="26">
        <v>7</v>
      </c>
      <c r="H106" s="27">
        <f>+E106/$F$1</f>
        <v>0.67169811320754713</v>
      </c>
      <c r="I106" s="27">
        <f>+F106/$F$1</f>
        <v>0.30188679245283018</v>
      </c>
      <c r="J106" s="27">
        <f>+G106/$F$1</f>
        <v>2.6415094339622643E-2</v>
      </c>
      <c r="K106" s="18">
        <v>1</v>
      </c>
      <c r="L106" s="18">
        <v>1</v>
      </c>
      <c r="M106" s="18">
        <v>25</v>
      </c>
      <c r="N106" s="18">
        <f t="shared" si="5"/>
        <v>258</v>
      </c>
    </row>
    <row r="107" spans="1:14">
      <c r="A107" s="18" t="s">
        <v>197</v>
      </c>
      <c r="B107" s="19">
        <v>3</v>
      </c>
      <c r="C107" s="19">
        <v>3</v>
      </c>
      <c r="D107" s="26">
        <v>86</v>
      </c>
      <c r="E107" s="26">
        <v>190</v>
      </c>
      <c r="F107" s="26">
        <v>64</v>
      </c>
      <c r="G107" s="26">
        <v>11</v>
      </c>
      <c r="H107" s="27">
        <f>+E107/$F$1</f>
        <v>0.71698113207547165</v>
      </c>
      <c r="I107" s="27">
        <f>+F107/$F$1</f>
        <v>0.24150943396226415</v>
      </c>
      <c r="J107" s="27">
        <f>+G107/$F$1</f>
        <v>4.1509433962264149E-2</v>
      </c>
      <c r="K107" s="18">
        <v>3</v>
      </c>
      <c r="L107" s="18">
        <v>3</v>
      </c>
      <c r="M107" s="18">
        <v>1</v>
      </c>
      <c r="N107" s="18">
        <f t="shared" si="5"/>
        <v>254</v>
      </c>
    </row>
    <row r="108" spans="1:14">
      <c r="A108" s="21" t="s">
        <v>198</v>
      </c>
      <c r="B108" s="22"/>
      <c r="C108" s="22"/>
      <c r="D108" s="23"/>
      <c r="E108" s="23"/>
      <c r="F108" s="23"/>
      <c r="G108" s="23"/>
      <c r="H108" s="24"/>
      <c r="I108" s="24"/>
      <c r="J108" s="24"/>
      <c r="K108" s="23"/>
      <c r="L108" s="23"/>
      <c r="M108" s="23"/>
      <c r="N108" s="23"/>
    </row>
    <row r="109" spans="1:14">
      <c r="A109" s="18" t="s">
        <v>199</v>
      </c>
      <c r="B109" s="19">
        <v>3</v>
      </c>
      <c r="C109" s="19">
        <v>4</v>
      </c>
      <c r="D109" s="18">
        <v>87</v>
      </c>
      <c r="E109" s="18">
        <v>255</v>
      </c>
      <c r="F109" s="18">
        <v>3</v>
      </c>
      <c r="G109" s="18">
        <v>7</v>
      </c>
      <c r="H109" s="20">
        <f>+E109/$F$1</f>
        <v>0.96226415094339623</v>
      </c>
      <c r="I109" s="20">
        <f>+F109/$F$1</f>
        <v>1.1320754716981131E-2</v>
      </c>
      <c r="J109" s="20">
        <f>+G109/$F$1</f>
        <v>2.6415094339622643E-2</v>
      </c>
      <c r="K109" s="18">
        <v>62</v>
      </c>
      <c r="L109" s="18">
        <v>71</v>
      </c>
      <c r="M109" s="18">
        <v>25</v>
      </c>
      <c r="N109" s="18">
        <f t="shared" si="5"/>
        <v>258</v>
      </c>
    </row>
    <row r="110" spans="1:14">
      <c r="A110" s="18" t="s">
        <v>199</v>
      </c>
      <c r="B110" s="19">
        <v>3</v>
      </c>
      <c r="C110" s="19">
        <v>4</v>
      </c>
      <c r="D110" s="18">
        <v>88</v>
      </c>
      <c r="E110" s="18">
        <v>252</v>
      </c>
      <c r="F110" s="18">
        <v>4</v>
      </c>
      <c r="G110" s="18">
        <v>9</v>
      </c>
      <c r="H110" s="20">
        <f>+E110/$F$1</f>
        <v>0.95094339622641511</v>
      </c>
      <c r="I110" s="20">
        <f>+F110/$F$1</f>
        <v>1.509433962264151E-2</v>
      </c>
      <c r="J110" s="20">
        <f>+G110/$F$1</f>
        <v>3.3962264150943396E-2</v>
      </c>
      <c r="K110" s="18">
        <v>40</v>
      </c>
      <c r="L110" s="18">
        <v>64</v>
      </c>
      <c r="M110" s="18">
        <v>5</v>
      </c>
      <c r="N110" s="18">
        <f t="shared" si="5"/>
        <v>256</v>
      </c>
    </row>
    <row r="111" spans="1:14">
      <c r="A111" s="18" t="s">
        <v>200</v>
      </c>
      <c r="B111" s="19">
        <v>3</v>
      </c>
      <c r="C111" s="19">
        <v>4</v>
      </c>
      <c r="D111" s="18">
        <v>89</v>
      </c>
      <c r="E111" s="18">
        <v>257</v>
      </c>
      <c r="F111" s="18">
        <v>2</v>
      </c>
      <c r="G111" s="18">
        <v>6</v>
      </c>
      <c r="H111" s="20">
        <f>+E111/$F$1</f>
        <v>0.96981132075471699</v>
      </c>
      <c r="I111" s="20">
        <f>+F111/$F$1</f>
        <v>7.5471698113207548E-3</v>
      </c>
      <c r="J111" s="20">
        <f>+G111/$F$1</f>
        <v>2.2641509433962263E-2</v>
      </c>
      <c r="K111" s="18">
        <v>80</v>
      </c>
      <c r="L111" s="18">
        <v>78</v>
      </c>
      <c r="M111" s="18">
        <v>47</v>
      </c>
      <c r="N111" s="18">
        <f t="shared" si="5"/>
        <v>259</v>
      </c>
    </row>
    <row r="112" spans="1:14">
      <c r="A112" s="18" t="s">
        <v>200</v>
      </c>
      <c r="B112" s="19">
        <v>3</v>
      </c>
      <c r="C112" s="19">
        <v>4</v>
      </c>
      <c r="D112" s="18">
        <v>90</v>
      </c>
      <c r="E112" s="18">
        <v>255</v>
      </c>
      <c r="F112" s="18">
        <v>5</v>
      </c>
      <c r="G112" s="18">
        <v>5</v>
      </c>
      <c r="H112" s="20">
        <f>+E112/$F$1</f>
        <v>0.96226415094339623</v>
      </c>
      <c r="I112" s="20">
        <f>+F112/$F$1</f>
        <v>1.8867924528301886E-2</v>
      </c>
      <c r="J112" s="20">
        <f>+G112/$F$1</f>
        <v>1.8867924528301886E-2</v>
      </c>
      <c r="K112" s="18">
        <v>62</v>
      </c>
      <c r="L112" s="18">
        <v>52</v>
      </c>
      <c r="M112" s="18">
        <v>62</v>
      </c>
      <c r="N112" s="18">
        <f t="shared" si="5"/>
        <v>260</v>
      </c>
    </row>
    <row r="113" spans="1:14">
      <c r="A113" s="18" t="s">
        <v>201</v>
      </c>
      <c r="B113" s="19">
        <v>3</v>
      </c>
      <c r="C113" s="19">
        <v>4</v>
      </c>
      <c r="D113" s="18">
        <v>91</v>
      </c>
      <c r="E113" s="18">
        <v>248</v>
      </c>
      <c r="F113" s="18">
        <v>12</v>
      </c>
      <c r="G113" s="18">
        <v>5</v>
      </c>
      <c r="H113" s="20">
        <f>+E113/$F$1</f>
        <v>0.9358490566037736</v>
      </c>
      <c r="I113" s="20">
        <f>+F113/$F$1</f>
        <v>4.5283018867924525E-2</v>
      </c>
      <c r="J113" s="20">
        <f>+G113/$F$1</f>
        <v>1.8867924528301886E-2</v>
      </c>
      <c r="K113" s="18">
        <v>27</v>
      </c>
      <c r="L113" s="18">
        <v>20</v>
      </c>
      <c r="M113" s="18">
        <v>62</v>
      </c>
      <c r="N113" s="18">
        <f t="shared" si="5"/>
        <v>260</v>
      </c>
    </row>
    <row r="114" spans="1:14">
      <c r="A114" s="18" t="s">
        <v>201</v>
      </c>
      <c r="B114" s="19">
        <v>3</v>
      </c>
      <c r="C114" s="19">
        <v>4</v>
      </c>
      <c r="D114" s="18">
        <v>92</v>
      </c>
      <c r="E114" s="18">
        <v>256</v>
      </c>
      <c r="F114" s="18">
        <v>4</v>
      </c>
      <c r="G114" s="18">
        <v>5</v>
      </c>
      <c r="H114" s="20">
        <f>+E114/$F$1</f>
        <v>0.96603773584905661</v>
      </c>
      <c r="I114" s="20">
        <f>+F114/$F$1</f>
        <v>1.509433962264151E-2</v>
      </c>
      <c r="J114" s="20">
        <f>+G114/$F$1</f>
        <v>1.8867924528301886E-2</v>
      </c>
      <c r="K114" s="18">
        <v>72</v>
      </c>
      <c r="L114" s="18">
        <v>64</v>
      </c>
      <c r="M114" s="18">
        <v>62</v>
      </c>
      <c r="N114" s="18">
        <f t="shared" si="5"/>
        <v>260</v>
      </c>
    </row>
    <row r="115" spans="1:14">
      <c r="A115" s="18" t="s">
        <v>202</v>
      </c>
      <c r="B115" s="19">
        <v>3</v>
      </c>
      <c r="C115" s="19">
        <v>4</v>
      </c>
      <c r="D115" s="18">
        <v>93</v>
      </c>
      <c r="E115" s="18">
        <v>255</v>
      </c>
      <c r="F115" s="18">
        <v>2</v>
      </c>
      <c r="G115" s="18">
        <v>8</v>
      </c>
      <c r="H115" s="20">
        <f>+E115/$F$1</f>
        <v>0.96226415094339623</v>
      </c>
      <c r="I115" s="20">
        <f>+F115/$F$1</f>
        <v>7.5471698113207548E-3</v>
      </c>
      <c r="J115" s="20">
        <f>+G115/$F$1</f>
        <v>3.0188679245283019E-2</v>
      </c>
      <c r="K115" s="18">
        <v>62</v>
      </c>
      <c r="L115" s="18">
        <v>78</v>
      </c>
      <c r="M115" s="18">
        <v>11</v>
      </c>
      <c r="N115" s="18">
        <f t="shared" si="5"/>
        <v>257</v>
      </c>
    </row>
    <row r="116" spans="1:14">
      <c r="A116" s="25" t="s">
        <v>203</v>
      </c>
      <c r="B116" s="19">
        <v>4</v>
      </c>
      <c r="C116" s="19">
        <v>0</v>
      </c>
      <c r="D116" s="18">
        <v>94</v>
      </c>
      <c r="E116" s="18">
        <v>253</v>
      </c>
      <c r="F116" s="18">
        <v>5</v>
      </c>
      <c r="G116" s="18">
        <v>7</v>
      </c>
      <c r="H116" s="20">
        <f>+E116/$F$1</f>
        <v>0.95471698113207548</v>
      </c>
      <c r="I116" s="20">
        <f>+F116/$F$1</f>
        <v>1.8867924528301886E-2</v>
      </c>
      <c r="J116" s="20">
        <f>+G116/$F$1</f>
        <v>2.6415094339622643E-2</v>
      </c>
      <c r="K116" s="18">
        <v>46</v>
      </c>
      <c r="L116" s="18">
        <v>52</v>
      </c>
      <c r="M116" s="18">
        <v>25</v>
      </c>
      <c r="N116" s="18">
        <f t="shared" si="5"/>
        <v>258</v>
      </c>
    </row>
  </sheetData>
  <sortState ref="D4:N97">
    <sortCondition ref="D4"/>
  </sortState>
  <mergeCells count="1">
    <mergeCell ref="B1:E1"/>
  </mergeCells>
  <conditionalFormatting sqref="H8:H116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C25"/>
  <sheetViews>
    <sheetView workbookViewId="0">
      <selection activeCell="A26" sqref="A26"/>
    </sheetView>
  </sheetViews>
  <sheetFormatPr baseColWidth="10" defaultRowHeight="15"/>
  <cols>
    <col min="1" max="1" width="17.5703125" bestFit="1" customWidth="1"/>
    <col min="2" max="2" width="10.42578125" bestFit="1" customWidth="1"/>
    <col min="3" max="3" width="15.85546875" bestFit="1" customWidth="1"/>
  </cols>
  <sheetData>
    <row r="3" spans="1:3">
      <c r="A3" s="12" t="s">
        <v>111</v>
      </c>
      <c r="B3" s="12" t="s">
        <v>98</v>
      </c>
      <c r="C3" t="s">
        <v>120</v>
      </c>
    </row>
    <row r="4" spans="1:3">
      <c r="A4" t="s">
        <v>113</v>
      </c>
      <c r="B4">
        <v>0</v>
      </c>
      <c r="C4" s="16">
        <v>0.97106918238993722</v>
      </c>
    </row>
    <row r="5" spans="1:3">
      <c r="A5" t="s">
        <v>115</v>
      </c>
      <c r="C5" s="16">
        <v>0.97106918238993722</v>
      </c>
    </row>
    <row r="6" spans="1:3">
      <c r="A6">
        <v>1</v>
      </c>
      <c r="B6">
        <v>1</v>
      </c>
      <c r="C6" s="16">
        <v>0.94932614555256067</v>
      </c>
    </row>
    <row r="7" spans="1:3">
      <c r="B7">
        <v>2</v>
      </c>
      <c r="C7" s="16">
        <v>0.96163522012578617</v>
      </c>
    </row>
    <row r="8" spans="1:3">
      <c r="B8">
        <v>3</v>
      </c>
      <c r="C8" s="16">
        <v>0.9579100145137881</v>
      </c>
    </row>
    <row r="9" spans="1:3">
      <c r="B9">
        <v>4</v>
      </c>
      <c r="C9" s="16">
        <v>0.93811320754716987</v>
      </c>
    </row>
    <row r="10" spans="1:3">
      <c r="A10" t="s">
        <v>116</v>
      </c>
      <c r="C10" s="16">
        <v>0.95349969567863668</v>
      </c>
    </row>
    <row r="11" spans="1:3">
      <c r="A11">
        <v>2</v>
      </c>
      <c r="B11">
        <v>0</v>
      </c>
      <c r="C11" s="16">
        <v>0.97169811320754718</v>
      </c>
    </row>
    <row r="12" spans="1:3">
      <c r="B12">
        <v>1</v>
      </c>
      <c r="C12" s="16">
        <v>0.95547169811320742</v>
      </c>
    </row>
    <row r="13" spans="1:3">
      <c r="B13">
        <v>2</v>
      </c>
      <c r="C13" s="16">
        <v>0.95169811320754716</v>
      </c>
    </row>
    <row r="14" spans="1:3">
      <c r="B14">
        <v>3</v>
      </c>
      <c r="C14" s="16">
        <v>0.94641509433962268</v>
      </c>
    </row>
    <row r="15" spans="1:3">
      <c r="B15">
        <v>4</v>
      </c>
      <c r="C15" s="16">
        <v>0.91981132075471705</v>
      </c>
    </row>
    <row r="16" spans="1:3">
      <c r="A16" t="s">
        <v>117</v>
      </c>
      <c r="C16" s="16">
        <v>0.94716981132075462</v>
      </c>
    </row>
    <row r="17" spans="1:3">
      <c r="A17">
        <v>3</v>
      </c>
      <c r="B17">
        <v>0</v>
      </c>
      <c r="C17" s="16">
        <v>0.9358490566037736</v>
      </c>
    </row>
    <row r="18" spans="1:3">
      <c r="B18">
        <v>1</v>
      </c>
      <c r="C18" s="16">
        <v>0.96226415094339612</v>
      </c>
    </row>
    <row r="19" spans="1:3">
      <c r="B19">
        <v>2</v>
      </c>
      <c r="C19" s="16">
        <v>0.95148247978436662</v>
      </c>
    </row>
    <row r="20" spans="1:3">
      <c r="B20">
        <v>3</v>
      </c>
      <c r="C20" s="16">
        <v>0.85471698113207539</v>
      </c>
    </row>
    <row r="21" spans="1:3">
      <c r="B21">
        <v>4</v>
      </c>
      <c r="C21" s="16">
        <v>0.95849056603773597</v>
      </c>
    </row>
    <row r="22" spans="1:3">
      <c r="A22" t="s">
        <v>118</v>
      </c>
      <c r="C22" s="16">
        <v>0.90794438927507481</v>
      </c>
    </row>
    <row r="23" spans="1:3">
      <c r="A23" t="s">
        <v>114</v>
      </c>
      <c r="B23">
        <v>0</v>
      </c>
      <c r="C23" s="16">
        <v>0.95471698113207548</v>
      </c>
    </row>
    <row r="24" spans="1:3">
      <c r="A24" t="s">
        <v>119</v>
      </c>
      <c r="C24" s="16">
        <v>0.95471698113207548</v>
      </c>
    </row>
    <row r="25" spans="1:3">
      <c r="A25" t="s">
        <v>108</v>
      </c>
      <c r="C25" s="16">
        <v>0.93424327579285416</v>
      </c>
    </row>
  </sheetData>
  <conditionalFormatting pivot="1" sqref="C4:C25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3:A198"/>
  <sheetViews>
    <sheetView workbookViewId="0">
      <selection activeCell="A12" sqref="A12"/>
    </sheetView>
  </sheetViews>
  <sheetFormatPr baseColWidth="10" defaultRowHeight="15"/>
  <cols>
    <col min="1" max="1" width="66.5703125" bestFit="1" customWidth="1"/>
    <col min="2" max="2" width="16.5703125" bestFit="1" customWidth="1"/>
  </cols>
  <sheetData>
    <row r="3" spans="1:1">
      <c r="A3" s="12" t="s">
        <v>107</v>
      </c>
    </row>
    <row r="4" spans="1:1">
      <c r="A4" s="7">
        <v>0</v>
      </c>
    </row>
    <row r="5" spans="1:1">
      <c r="A5" s="13">
        <v>0</v>
      </c>
    </row>
    <row r="6" spans="1:1">
      <c r="A6" s="14">
        <v>0</v>
      </c>
    </row>
    <row r="7" spans="1:1">
      <c r="A7" s="15" t="s">
        <v>19</v>
      </c>
    </row>
    <row r="8" spans="1:1">
      <c r="A8" s="7">
        <v>1</v>
      </c>
    </row>
    <row r="9" spans="1:1">
      <c r="A9" s="13">
        <v>0</v>
      </c>
    </row>
    <row r="10" spans="1:1">
      <c r="A10" s="14">
        <v>0</v>
      </c>
    </row>
    <row r="11" spans="1:1">
      <c r="A11" s="15" t="s">
        <v>20</v>
      </c>
    </row>
    <row r="12" spans="1:1">
      <c r="A12" s="15" t="s">
        <v>21</v>
      </c>
    </row>
    <row r="13" spans="1:1">
      <c r="A13" s="13">
        <v>1</v>
      </c>
    </row>
    <row r="14" spans="1:1">
      <c r="A14" s="14">
        <v>0</v>
      </c>
    </row>
    <row r="15" spans="1:1">
      <c r="A15" s="15" t="s">
        <v>22</v>
      </c>
    </row>
    <row r="16" spans="1:1">
      <c r="A16" s="15" t="s">
        <v>23</v>
      </c>
    </row>
    <row r="17" spans="1:1">
      <c r="A17" s="14">
        <v>1</v>
      </c>
    </row>
    <row r="18" spans="1:1">
      <c r="A18" s="15" t="s">
        <v>24</v>
      </c>
    </row>
    <row r="19" spans="1:1">
      <c r="A19" s="14">
        <v>2</v>
      </c>
    </row>
    <row r="20" spans="1:1">
      <c r="A20" s="15" t="s">
        <v>25</v>
      </c>
    </row>
    <row r="21" spans="1:1">
      <c r="A21" s="14">
        <v>3</v>
      </c>
    </row>
    <row r="22" spans="1:1">
      <c r="A22" s="15" t="s">
        <v>26</v>
      </c>
    </row>
    <row r="23" spans="1:1">
      <c r="A23" s="14">
        <v>4</v>
      </c>
    </row>
    <row r="24" spans="1:1">
      <c r="A24" s="15" t="s">
        <v>27</v>
      </c>
    </row>
    <row r="25" spans="1:1">
      <c r="A25" s="14">
        <v>5</v>
      </c>
    </row>
    <row r="26" spans="1:1">
      <c r="A26" s="15" t="s">
        <v>28</v>
      </c>
    </row>
    <row r="27" spans="1:1">
      <c r="A27" s="14">
        <v>6</v>
      </c>
    </row>
    <row r="28" spans="1:1">
      <c r="A28" s="15" t="s">
        <v>29</v>
      </c>
    </row>
    <row r="29" spans="1:1">
      <c r="A29" s="13">
        <v>2</v>
      </c>
    </row>
    <row r="30" spans="1:1">
      <c r="A30" s="14">
        <v>0</v>
      </c>
    </row>
    <row r="31" spans="1:1">
      <c r="A31" s="15" t="s">
        <v>30</v>
      </c>
    </row>
    <row r="32" spans="1:1">
      <c r="A32" s="15" t="s">
        <v>31</v>
      </c>
    </row>
    <row r="33" spans="1:1">
      <c r="A33" s="14">
        <v>1</v>
      </c>
    </row>
    <row r="34" spans="1:1">
      <c r="A34" s="15" t="s">
        <v>32</v>
      </c>
    </row>
    <row r="35" spans="1:1">
      <c r="A35" s="14">
        <v>2</v>
      </c>
    </row>
    <row r="36" spans="1:1">
      <c r="A36" s="15" t="s">
        <v>33</v>
      </c>
    </row>
    <row r="37" spans="1:1">
      <c r="A37" s="14">
        <v>3</v>
      </c>
    </row>
    <row r="38" spans="1:1">
      <c r="A38" s="15" t="s">
        <v>36</v>
      </c>
    </row>
    <row r="39" spans="1:1">
      <c r="A39" s="14">
        <v>4</v>
      </c>
    </row>
    <row r="40" spans="1:1">
      <c r="A40" s="15" t="s">
        <v>37</v>
      </c>
    </row>
    <row r="41" spans="1:1">
      <c r="A41" s="14">
        <v>5</v>
      </c>
    </row>
    <row r="42" spans="1:1">
      <c r="A42" s="15" t="s">
        <v>38</v>
      </c>
    </row>
    <row r="43" spans="1:1">
      <c r="A43" s="14">
        <v>6</v>
      </c>
    </row>
    <row r="44" spans="1:1">
      <c r="A44" s="15" t="s">
        <v>39</v>
      </c>
    </row>
    <row r="45" spans="1:1">
      <c r="A45" s="13">
        <v>3</v>
      </c>
    </row>
    <row r="46" spans="1:1">
      <c r="A46" s="14">
        <v>0</v>
      </c>
    </row>
    <row r="47" spans="1:1">
      <c r="A47" s="15" t="s">
        <v>34</v>
      </c>
    </row>
    <row r="48" spans="1:1">
      <c r="A48" s="15" t="s">
        <v>35</v>
      </c>
    </row>
    <row r="49" spans="1:1">
      <c r="A49" s="14">
        <v>1</v>
      </c>
    </row>
    <row r="50" spans="1:1">
      <c r="A50" s="15" t="s">
        <v>40</v>
      </c>
    </row>
    <row r="51" spans="1:1">
      <c r="A51" s="14">
        <v>2</v>
      </c>
    </row>
    <row r="52" spans="1:1">
      <c r="A52" s="15" t="s">
        <v>72</v>
      </c>
    </row>
    <row r="53" spans="1:1">
      <c r="A53" s="14">
        <v>3</v>
      </c>
    </row>
    <row r="54" spans="1:1">
      <c r="A54" s="15" t="s">
        <v>41</v>
      </c>
    </row>
    <row r="55" spans="1:1">
      <c r="A55" s="14">
        <v>4</v>
      </c>
    </row>
    <row r="56" spans="1:1">
      <c r="A56" s="15" t="s">
        <v>74</v>
      </c>
    </row>
    <row r="57" spans="1:1">
      <c r="A57" s="14">
        <v>5</v>
      </c>
    </row>
    <row r="58" spans="1:1">
      <c r="A58" s="15" t="s">
        <v>75</v>
      </c>
    </row>
    <row r="59" spans="1:1">
      <c r="A59" s="14">
        <v>6</v>
      </c>
    </row>
    <row r="60" spans="1:1">
      <c r="A60" s="15" t="s">
        <v>76</v>
      </c>
    </row>
    <row r="61" spans="1:1">
      <c r="A61" s="14">
        <v>7</v>
      </c>
    </row>
    <row r="62" spans="1:1">
      <c r="A62" s="15" t="s">
        <v>73</v>
      </c>
    </row>
    <row r="63" spans="1:1">
      <c r="A63" s="14">
        <v>8</v>
      </c>
    </row>
    <row r="64" spans="1:1">
      <c r="A64" s="15" t="s">
        <v>42</v>
      </c>
    </row>
    <row r="65" spans="1:1">
      <c r="A65" s="14">
        <v>9</v>
      </c>
    </row>
    <row r="66" spans="1:1">
      <c r="A66" s="15" t="s">
        <v>43</v>
      </c>
    </row>
    <row r="67" spans="1:1">
      <c r="A67" s="14">
        <v>10</v>
      </c>
    </row>
    <row r="68" spans="1:1">
      <c r="A68" s="15" t="s">
        <v>44</v>
      </c>
    </row>
    <row r="69" spans="1:1">
      <c r="A69" s="14">
        <v>11</v>
      </c>
    </row>
    <row r="70" spans="1:1">
      <c r="A70" s="15" t="s">
        <v>45</v>
      </c>
    </row>
    <row r="71" spans="1:1">
      <c r="A71" s="13">
        <v>4</v>
      </c>
    </row>
    <row r="72" spans="1:1">
      <c r="A72" s="14">
        <v>0</v>
      </c>
    </row>
    <row r="73" spans="1:1">
      <c r="A73" s="15" t="s">
        <v>46</v>
      </c>
    </row>
    <row r="74" spans="1:1">
      <c r="A74" s="15" t="s">
        <v>47</v>
      </c>
    </row>
    <row r="75" spans="1:1">
      <c r="A75" s="14">
        <v>1</v>
      </c>
    </row>
    <row r="76" spans="1:1">
      <c r="A76" s="15" t="s">
        <v>48</v>
      </c>
    </row>
    <row r="77" spans="1:1">
      <c r="A77" s="14">
        <v>2</v>
      </c>
    </row>
    <row r="78" spans="1:1">
      <c r="A78" s="15" t="s">
        <v>49</v>
      </c>
    </row>
    <row r="79" spans="1:1">
      <c r="A79" s="14">
        <v>3</v>
      </c>
    </row>
    <row r="80" spans="1:1">
      <c r="A80" s="15" t="s">
        <v>50</v>
      </c>
    </row>
    <row r="81" spans="1:1">
      <c r="A81" s="14">
        <v>4</v>
      </c>
    </row>
    <row r="82" spans="1:1">
      <c r="A82" s="15" t="s">
        <v>51</v>
      </c>
    </row>
    <row r="83" spans="1:1">
      <c r="A83" s="14">
        <v>5</v>
      </c>
    </row>
    <row r="84" spans="1:1">
      <c r="A84" s="15" t="s">
        <v>52</v>
      </c>
    </row>
    <row r="85" spans="1:1">
      <c r="A85" s="7">
        <v>2</v>
      </c>
    </row>
    <row r="86" spans="1:1">
      <c r="A86" s="13">
        <v>0</v>
      </c>
    </row>
    <row r="87" spans="1:1">
      <c r="A87" s="14">
        <v>0</v>
      </c>
    </row>
    <row r="88" spans="1:1">
      <c r="A88" s="15" t="s">
        <v>53</v>
      </c>
    </row>
    <row r="89" spans="1:1">
      <c r="A89" s="15" t="s">
        <v>54</v>
      </c>
    </row>
    <row r="90" spans="1:1">
      <c r="A90" s="13">
        <v>1</v>
      </c>
    </row>
    <row r="91" spans="1:1">
      <c r="A91" s="14">
        <v>0</v>
      </c>
    </row>
    <row r="92" spans="1:1">
      <c r="A92" s="15" t="s">
        <v>22</v>
      </c>
    </row>
    <row r="93" spans="1:1">
      <c r="A93" s="15" t="s">
        <v>55</v>
      </c>
    </row>
    <row r="94" spans="1:1">
      <c r="A94" s="14">
        <v>1</v>
      </c>
    </row>
    <row r="95" spans="1:1">
      <c r="A95" s="15" t="s">
        <v>56</v>
      </c>
    </row>
    <row r="96" spans="1:1">
      <c r="A96" s="14">
        <v>2</v>
      </c>
    </row>
    <row r="97" spans="1:1">
      <c r="A97" s="15" t="s">
        <v>57</v>
      </c>
    </row>
    <row r="98" spans="1:1">
      <c r="A98" s="14">
        <v>3</v>
      </c>
    </row>
    <row r="99" spans="1:1">
      <c r="A99" s="15" t="s">
        <v>58</v>
      </c>
    </row>
    <row r="100" spans="1:1">
      <c r="A100" s="14">
        <v>4</v>
      </c>
    </row>
    <row r="101" spans="1:1">
      <c r="A101" s="15" t="s">
        <v>59</v>
      </c>
    </row>
    <row r="102" spans="1:1">
      <c r="A102" s="13">
        <v>2</v>
      </c>
    </row>
    <row r="103" spans="1:1">
      <c r="A103" s="14">
        <v>0</v>
      </c>
    </row>
    <row r="104" spans="1:1">
      <c r="A104" s="15" t="s">
        <v>30</v>
      </c>
    </row>
    <row r="105" spans="1:1">
      <c r="A105" s="15" t="s">
        <v>60</v>
      </c>
    </row>
    <row r="106" spans="1:1">
      <c r="A106" s="14">
        <v>1</v>
      </c>
    </row>
    <row r="107" spans="1:1">
      <c r="A107" s="15" t="s">
        <v>100</v>
      </c>
    </row>
    <row r="108" spans="1:1">
      <c r="A108" s="14">
        <v>2</v>
      </c>
    </row>
    <row r="109" spans="1:1">
      <c r="A109" s="15" t="s">
        <v>101</v>
      </c>
    </row>
    <row r="110" spans="1:1">
      <c r="A110" s="14">
        <v>3</v>
      </c>
    </row>
    <row r="111" spans="1:1">
      <c r="A111" s="15" t="s">
        <v>61</v>
      </c>
    </row>
    <row r="112" spans="1:1">
      <c r="A112" s="14">
        <v>4</v>
      </c>
    </row>
    <row r="113" spans="1:1">
      <c r="A113" s="15" t="s">
        <v>102</v>
      </c>
    </row>
    <row r="114" spans="1:1">
      <c r="A114" s="14">
        <v>5</v>
      </c>
    </row>
    <row r="115" spans="1:1">
      <c r="A115" s="15" t="s">
        <v>103</v>
      </c>
    </row>
    <row r="116" spans="1:1">
      <c r="A116" s="13">
        <v>3</v>
      </c>
    </row>
    <row r="117" spans="1:1">
      <c r="A117" s="14">
        <v>0</v>
      </c>
    </row>
    <row r="118" spans="1:1">
      <c r="A118" s="15" t="s">
        <v>34</v>
      </c>
    </row>
    <row r="119" spans="1:1">
      <c r="A119" s="15" t="s">
        <v>62</v>
      </c>
    </row>
    <row r="120" spans="1:1">
      <c r="A120" s="14">
        <v>1</v>
      </c>
    </row>
    <row r="121" spans="1:1">
      <c r="A121" s="15" t="s">
        <v>63</v>
      </c>
    </row>
    <row r="122" spans="1:1">
      <c r="A122" s="14">
        <v>2</v>
      </c>
    </row>
    <row r="123" spans="1:1">
      <c r="A123" s="15" t="s">
        <v>64</v>
      </c>
    </row>
    <row r="124" spans="1:1">
      <c r="A124" s="14">
        <v>3</v>
      </c>
    </row>
    <row r="125" spans="1:1">
      <c r="A125" s="15" t="s">
        <v>65</v>
      </c>
    </row>
    <row r="126" spans="1:1">
      <c r="A126" s="14">
        <v>4</v>
      </c>
    </row>
    <row r="127" spans="1:1">
      <c r="A127" s="15" t="s">
        <v>66</v>
      </c>
    </row>
    <row r="128" spans="1:1">
      <c r="A128" s="13">
        <v>4</v>
      </c>
    </row>
    <row r="129" spans="1:1">
      <c r="A129" s="14">
        <v>0</v>
      </c>
    </row>
    <row r="130" spans="1:1">
      <c r="A130" s="15" t="s">
        <v>46</v>
      </c>
    </row>
    <row r="131" spans="1:1">
      <c r="A131" s="15" t="s">
        <v>67</v>
      </c>
    </row>
    <row r="132" spans="1:1">
      <c r="A132" s="14">
        <v>1</v>
      </c>
    </row>
    <row r="133" spans="1:1">
      <c r="A133" s="15" t="s">
        <v>68</v>
      </c>
    </row>
    <row r="134" spans="1:1">
      <c r="A134" s="14">
        <v>2</v>
      </c>
    </row>
    <row r="135" spans="1:1">
      <c r="A135" s="15" t="s">
        <v>69</v>
      </c>
    </row>
    <row r="136" spans="1:1">
      <c r="A136" s="14">
        <v>3</v>
      </c>
    </row>
    <row r="137" spans="1:1">
      <c r="A137" s="15" t="s">
        <v>70</v>
      </c>
    </row>
    <row r="138" spans="1:1">
      <c r="A138" s="7">
        <v>3</v>
      </c>
    </row>
    <row r="139" spans="1:1">
      <c r="A139" s="13">
        <v>0</v>
      </c>
    </row>
    <row r="140" spans="1:1">
      <c r="A140" s="14">
        <v>0</v>
      </c>
    </row>
    <row r="141" spans="1:1">
      <c r="A141" s="15" t="s">
        <v>71</v>
      </c>
    </row>
    <row r="142" spans="1:1">
      <c r="A142" s="15" t="s">
        <v>77</v>
      </c>
    </row>
    <row r="143" spans="1:1">
      <c r="A143" s="13">
        <v>1</v>
      </c>
    </row>
    <row r="144" spans="1:1">
      <c r="A144" s="14">
        <v>0</v>
      </c>
    </row>
    <row r="145" spans="1:1">
      <c r="A145" s="15" t="s">
        <v>22</v>
      </c>
    </row>
    <row r="146" spans="1:1">
      <c r="A146" s="15" t="s">
        <v>78</v>
      </c>
    </row>
    <row r="147" spans="1:1">
      <c r="A147" s="14">
        <v>1</v>
      </c>
    </row>
    <row r="148" spans="1:1">
      <c r="A148" s="15" t="s">
        <v>79</v>
      </c>
    </row>
    <row r="149" spans="1:1">
      <c r="A149" s="14">
        <v>2</v>
      </c>
    </row>
    <row r="150" spans="1:1">
      <c r="A150" s="15" t="s">
        <v>80</v>
      </c>
    </row>
    <row r="151" spans="1:1">
      <c r="A151" s="14">
        <v>3</v>
      </c>
    </row>
    <row r="152" spans="1:1">
      <c r="A152" s="15" t="s">
        <v>81</v>
      </c>
    </row>
    <row r="153" spans="1:1">
      <c r="A153" s="14">
        <v>4</v>
      </c>
    </row>
    <row r="154" spans="1:1">
      <c r="A154" s="15" t="s">
        <v>82</v>
      </c>
    </row>
    <row r="155" spans="1:1">
      <c r="A155" s="13">
        <v>2</v>
      </c>
    </row>
    <row r="156" spans="1:1">
      <c r="A156" s="14">
        <v>0</v>
      </c>
    </row>
    <row r="157" spans="1:1">
      <c r="A157" s="15" t="s">
        <v>30</v>
      </c>
    </row>
    <row r="158" spans="1:1">
      <c r="A158" s="15" t="s">
        <v>83</v>
      </c>
    </row>
    <row r="159" spans="1:1">
      <c r="A159" s="14">
        <v>1</v>
      </c>
    </row>
    <row r="160" spans="1:1">
      <c r="A160" s="15" t="s">
        <v>84</v>
      </c>
    </row>
    <row r="161" spans="1:1">
      <c r="A161" s="14">
        <v>2</v>
      </c>
    </row>
    <row r="162" spans="1:1">
      <c r="A162" s="15" t="s">
        <v>85</v>
      </c>
    </row>
    <row r="163" spans="1:1">
      <c r="A163" s="14">
        <v>3</v>
      </c>
    </row>
    <row r="164" spans="1:1">
      <c r="A164" s="15" t="s">
        <v>86</v>
      </c>
    </row>
    <row r="165" spans="1:1">
      <c r="A165" s="14">
        <v>4</v>
      </c>
    </row>
    <row r="166" spans="1:1">
      <c r="A166" s="15" t="s">
        <v>87</v>
      </c>
    </row>
    <row r="167" spans="1:1">
      <c r="A167" s="14">
        <v>5</v>
      </c>
    </row>
    <row r="168" spans="1:1">
      <c r="A168" s="15" t="s">
        <v>88</v>
      </c>
    </row>
    <row r="169" spans="1:1">
      <c r="A169" s="13">
        <v>3</v>
      </c>
    </row>
    <row r="170" spans="1:1">
      <c r="A170" s="14">
        <v>0</v>
      </c>
    </row>
    <row r="171" spans="1:1">
      <c r="A171" s="15" t="s">
        <v>34</v>
      </c>
    </row>
    <row r="172" spans="1:1">
      <c r="A172" s="15" t="s">
        <v>89</v>
      </c>
    </row>
    <row r="173" spans="1:1">
      <c r="A173" s="14">
        <v>1</v>
      </c>
    </row>
    <row r="174" spans="1:1">
      <c r="A174" s="15" t="s">
        <v>104</v>
      </c>
    </row>
    <row r="175" spans="1:1">
      <c r="A175" s="14">
        <v>2</v>
      </c>
    </row>
    <row r="176" spans="1:1">
      <c r="A176" s="15" t="s">
        <v>105</v>
      </c>
    </row>
    <row r="177" spans="1:1">
      <c r="A177" s="14">
        <v>3</v>
      </c>
    </row>
    <row r="178" spans="1:1">
      <c r="A178" s="15" t="s">
        <v>106</v>
      </c>
    </row>
    <row r="179" spans="1:1">
      <c r="A179" s="13">
        <v>4</v>
      </c>
    </row>
    <row r="180" spans="1:1">
      <c r="A180" s="14">
        <v>0</v>
      </c>
    </row>
    <row r="181" spans="1:1">
      <c r="A181" s="15" t="s">
        <v>46</v>
      </c>
    </row>
    <row r="182" spans="1:1">
      <c r="A182" s="15" t="s">
        <v>90</v>
      </c>
    </row>
    <row r="183" spans="1:1">
      <c r="A183" s="14">
        <v>1</v>
      </c>
    </row>
    <row r="184" spans="1:1">
      <c r="A184" s="15" t="s">
        <v>91</v>
      </c>
    </row>
    <row r="185" spans="1:1">
      <c r="A185" s="14">
        <v>2</v>
      </c>
    </row>
    <row r="186" spans="1:1">
      <c r="A186" s="15" t="s">
        <v>92</v>
      </c>
    </row>
    <row r="187" spans="1:1">
      <c r="A187" s="14">
        <v>3</v>
      </c>
    </row>
    <row r="188" spans="1:1">
      <c r="A188" s="15" t="s">
        <v>93</v>
      </c>
    </row>
    <row r="189" spans="1:1">
      <c r="A189" s="14">
        <v>4</v>
      </c>
    </row>
    <row r="190" spans="1:1">
      <c r="A190" s="15" t="s">
        <v>94</v>
      </c>
    </row>
    <row r="191" spans="1:1">
      <c r="A191" s="7">
        <v>4</v>
      </c>
    </row>
    <row r="192" spans="1:1">
      <c r="A192" s="13">
        <v>0</v>
      </c>
    </row>
    <row r="193" spans="1:1">
      <c r="A193" s="14">
        <v>0</v>
      </c>
    </row>
    <row r="194" spans="1:1">
      <c r="A194" s="15" t="s">
        <v>95</v>
      </c>
    </row>
    <row r="195" spans="1:1">
      <c r="A195" s="13">
        <v>1</v>
      </c>
    </row>
    <row r="196" spans="1:1">
      <c r="A196" s="14">
        <v>0</v>
      </c>
    </row>
    <row r="197" spans="1:1">
      <c r="A197" s="15" t="s">
        <v>96</v>
      </c>
    </row>
    <row r="198" spans="1:1">
      <c r="A198" s="7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F95"/>
  <sheetViews>
    <sheetView topLeftCell="A69" workbookViewId="0">
      <selection activeCell="E95" sqref="E95"/>
    </sheetView>
  </sheetViews>
  <sheetFormatPr baseColWidth="10" defaultRowHeight="15"/>
  <cols>
    <col min="1" max="1" width="4" bestFit="1" customWidth="1"/>
    <col min="2" max="3" width="4.140625" bestFit="1" customWidth="1"/>
    <col min="4" max="4" width="55" style="10" bestFit="1" customWidth="1"/>
    <col min="5" max="6" width="4" bestFit="1" customWidth="1"/>
  </cols>
  <sheetData>
    <row r="2" spans="1:6" ht="41.25">
      <c r="A2" s="11" t="s">
        <v>97</v>
      </c>
      <c r="B2" s="11" t="s">
        <v>98</v>
      </c>
      <c r="C2" s="11" t="s">
        <v>99</v>
      </c>
      <c r="D2" s="8" t="s">
        <v>18</v>
      </c>
      <c r="E2" s="11" t="s">
        <v>109</v>
      </c>
      <c r="F2" s="11" t="s">
        <v>110</v>
      </c>
    </row>
    <row r="3" spans="1:6">
      <c r="A3">
        <v>0</v>
      </c>
      <c r="B3">
        <v>0</v>
      </c>
      <c r="C3">
        <v>0</v>
      </c>
      <c r="D3" s="9" t="s">
        <v>19</v>
      </c>
      <c r="E3">
        <v>1</v>
      </c>
      <c r="F3">
        <v>3</v>
      </c>
    </row>
    <row r="4" spans="1:6">
      <c r="A4">
        <v>1</v>
      </c>
      <c r="B4">
        <v>0</v>
      </c>
      <c r="C4">
        <v>0</v>
      </c>
      <c r="D4" s="9" t="s">
        <v>20</v>
      </c>
    </row>
    <row r="5" spans="1:6">
      <c r="A5">
        <v>1</v>
      </c>
      <c r="B5">
        <v>0</v>
      </c>
      <c r="C5">
        <v>0</v>
      </c>
      <c r="D5" s="9" t="s">
        <v>21</v>
      </c>
      <c r="E5">
        <v>4</v>
      </c>
      <c r="F5">
        <v>4</v>
      </c>
    </row>
    <row r="6" spans="1:6">
      <c r="A6">
        <v>1</v>
      </c>
      <c r="B6">
        <v>1</v>
      </c>
      <c r="C6">
        <v>0</v>
      </c>
      <c r="D6" s="9" t="s">
        <v>22</v>
      </c>
    </row>
    <row r="7" spans="1:6">
      <c r="A7">
        <v>1</v>
      </c>
      <c r="B7">
        <v>1</v>
      </c>
      <c r="C7">
        <v>0</v>
      </c>
      <c r="D7" s="9" t="s">
        <v>23</v>
      </c>
    </row>
    <row r="8" spans="1:6">
      <c r="A8">
        <v>1</v>
      </c>
      <c r="B8">
        <v>1</v>
      </c>
      <c r="C8">
        <v>1</v>
      </c>
      <c r="D8" s="9" t="s">
        <v>24</v>
      </c>
      <c r="E8">
        <v>5</v>
      </c>
    </row>
    <row r="9" spans="1:6">
      <c r="A9">
        <v>1</v>
      </c>
      <c r="B9">
        <v>1</v>
      </c>
      <c r="C9">
        <v>2</v>
      </c>
      <c r="D9" s="9" t="s">
        <v>25</v>
      </c>
      <c r="E9">
        <v>6</v>
      </c>
    </row>
    <row r="10" spans="1:6">
      <c r="A10">
        <v>1</v>
      </c>
      <c r="B10">
        <v>1</v>
      </c>
      <c r="C10">
        <v>3</v>
      </c>
      <c r="D10" s="9" t="s">
        <v>26</v>
      </c>
      <c r="E10">
        <v>7</v>
      </c>
    </row>
    <row r="11" spans="1:6">
      <c r="A11">
        <v>1</v>
      </c>
      <c r="B11">
        <v>1</v>
      </c>
      <c r="C11">
        <v>4</v>
      </c>
      <c r="D11" s="9" t="s">
        <v>27</v>
      </c>
      <c r="E11">
        <v>8</v>
      </c>
    </row>
    <row r="12" spans="1:6">
      <c r="A12">
        <v>1</v>
      </c>
      <c r="B12">
        <v>1</v>
      </c>
      <c r="C12">
        <v>5</v>
      </c>
      <c r="D12" s="9" t="s">
        <v>28</v>
      </c>
      <c r="E12">
        <v>9</v>
      </c>
    </row>
    <row r="13" spans="1:6">
      <c r="A13">
        <v>1</v>
      </c>
      <c r="B13">
        <v>1</v>
      </c>
      <c r="C13">
        <v>6</v>
      </c>
      <c r="D13" s="9" t="s">
        <v>29</v>
      </c>
      <c r="E13">
        <v>10</v>
      </c>
    </row>
    <row r="14" spans="1:6">
      <c r="A14">
        <v>1</v>
      </c>
      <c r="B14">
        <v>2</v>
      </c>
      <c r="C14">
        <v>0</v>
      </c>
      <c r="D14" s="9" t="s">
        <v>30</v>
      </c>
    </row>
    <row r="15" spans="1:6">
      <c r="A15">
        <v>1</v>
      </c>
      <c r="B15">
        <v>2</v>
      </c>
      <c r="C15">
        <v>0</v>
      </c>
      <c r="D15" s="9" t="s">
        <v>31</v>
      </c>
    </row>
    <row r="16" spans="1:6">
      <c r="A16">
        <v>1</v>
      </c>
      <c r="B16">
        <v>2</v>
      </c>
      <c r="C16">
        <v>1</v>
      </c>
      <c r="D16" s="9" t="s">
        <v>32</v>
      </c>
      <c r="E16">
        <v>11</v>
      </c>
    </row>
    <row r="17" spans="1:6">
      <c r="A17">
        <v>1</v>
      </c>
      <c r="B17">
        <v>2</v>
      </c>
      <c r="C17">
        <v>2</v>
      </c>
      <c r="D17" s="9" t="s">
        <v>33</v>
      </c>
      <c r="E17">
        <v>12</v>
      </c>
    </row>
    <row r="18" spans="1:6">
      <c r="A18">
        <v>1</v>
      </c>
      <c r="B18">
        <v>2</v>
      </c>
      <c r="C18">
        <v>3</v>
      </c>
      <c r="D18" s="9" t="s">
        <v>36</v>
      </c>
      <c r="E18">
        <v>13</v>
      </c>
    </row>
    <row r="19" spans="1:6">
      <c r="A19">
        <v>1</v>
      </c>
      <c r="B19">
        <v>2</v>
      </c>
      <c r="C19">
        <v>4</v>
      </c>
      <c r="D19" s="9" t="s">
        <v>37</v>
      </c>
      <c r="E19">
        <v>14</v>
      </c>
    </row>
    <row r="20" spans="1:6">
      <c r="A20">
        <v>1</v>
      </c>
      <c r="B20">
        <v>2</v>
      </c>
      <c r="C20">
        <v>5</v>
      </c>
      <c r="D20" s="9" t="s">
        <v>38</v>
      </c>
      <c r="E20">
        <v>15</v>
      </c>
    </row>
    <row r="21" spans="1:6">
      <c r="A21">
        <v>1</v>
      </c>
      <c r="B21">
        <v>2</v>
      </c>
      <c r="C21">
        <v>6</v>
      </c>
      <c r="D21" s="9" t="s">
        <v>39</v>
      </c>
      <c r="E21">
        <v>16</v>
      </c>
    </row>
    <row r="22" spans="1:6">
      <c r="A22">
        <v>1</v>
      </c>
      <c r="B22">
        <v>3</v>
      </c>
      <c r="C22">
        <v>0</v>
      </c>
      <c r="D22" s="9" t="s">
        <v>34</v>
      </c>
    </row>
    <row r="23" spans="1:6">
      <c r="A23">
        <v>1</v>
      </c>
      <c r="B23">
        <v>3</v>
      </c>
      <c r="C23">
        <v>0</v>
      </c>
      <c r="D23" s="9" t="s">
        <v>35</v>
      </c>
    </row>
    <row r="24" spans="1:6">
      <c r="A24">
        <v>1</v>
      </c>
      <c r="B24">
        <v>3</v>
      </c>
      <c r="C24">
        <v>1</v>
      </c>
      <c r="D24" s="6" t="s">
        <v>40</v>
      </c>
      <c r="E24">
        <v>17</v>
      </c>
      <c r="F24">
        <v>18</v>
      </c>
    </row>
    <row r="25" spans="1:6">
      <c r="A25">
        <v>1</v>
      </c>
      <c r="B25">
        <v>3</v>
      </c>
      <c r="C25">
        <v>2</v>
      </c>
      <c r="D25" s="6" t="s">
        <v>72</v>
      </c>
      <c r="E25">
        <v>19</v>
      </c>
    </row>
    <row r="26" spans="1:6">
      <c r="A26">
        <v>1</v>
      </c>
      <c r="B26">
        <v>3</v>
      </c>
      <c r="C26">
        <v>3</v>
      </c>
      <c r="D26" s="6" t="s">
        <v>41</v>
      </c>
      <c r="E26">
        <v>20</v>
      </c>
    </row>
    <row r="27" spans="1:6">
      <c r="A27">
        <v>1</v>
      </c>
      <c r="B27">
        <v>3</v>
      </c>
      <c r="C27">
        <v>4</v>
      </c>
      <c r="D27" s="6" t="s">
        <v>74</v>
      </c>
      <c r="E27">
        <v>21</v>
      </c>
    </row>
    <row r="28" spans="1:6">
      <c r="A28">
        <v>1</v>
      </c>
      <c r="B28">
        <v>3</v>
      </c>
      <c r="C28">
        <v>5</v>
      </c>
      <c r="D28" s="6" t="s">
        <v>75</v>
      </c>
      <c r="E28">
        <v>22</v>
      </c>
    </row>
    <row r="29" spans="1:6">
      <c r="A29">
        <v>1</v>
      </c>
      <c r="B29">
        <v>3</v>
      </c>
      <c r="C29">
        <v>6</v>
      </c>
      <c r="D29" s="6" t="s">
        <v>76</v>
      </c>
      <c r="E29">
        <v>23</v>
      </c>
      <c r="F29">
        <v>24</v>
      </c>
    </row>
    <row r="30" spans="1:6">
      <c r="A30">
        <v>1</v>
      </c>
      <c r="B30">
        <v>3</v>
      </c>
      <c r="C30">
        <v>7</v>
      </c>
      <c r="D30" s="6" t="s">
        <v>73</v>
      </c>
      <c r="E30">
        <v>25</v>
      </c>
    </row>
    <row r="31" spans="1:6">
      <c r="A31">
        <v>1</v>
      </c>
      <c r="B31">
        <v>3</v>
      </c>
      <c r="C31">
        <v>8</v>
      </c>
      <c r="D31" s="6" t="s">
        <v>42</v>
      </c>
      <c r="E31">
        <v>26</v>
      </c>
    </row>
    <row r="32" spans="1:6">
      <c r="A32">
        <v>1</v>
      </c>
      <c r="B32">
        <v>3</v>
      </c>
      <c r="C32">
        <v>9</v>
      </c>
      <c r="D32" s="6" t="s">
        <v>43</v>
      </c>
      <c r="E32">
        <v>27</v>
      </c>
    </row>
    <row r="33" spans="1:6">
      <c r="A33">
        <v>1</v>
      </c>
      <c r="B33">
        <v>3</v>
      </c>
      <c r="C33">
        <v>10</v>
      </c>
      <c r="D33" s="6" t="s">
        <v>44</v>
      </c>
      <c r="E33">
        <v>28</v>
      </c>
    </row>
    <row r="34" spans="1:6">
      <c r="A34">
        <v>1</v>
      </c>
      <c r="B34">
        <v>3</v>
      </c>
      <c r="C34">
        <v>11</v>
      </c>
      <c r="D34" s="6" t="s">
        <v>45</v>
      </c>
      <c r="E34">
        <v>29</v>
      </c>
    </row>
    <row r="35" spans="1:6">
      <c r="A35">
        <v>1</v>
      </c>
      <c r="B35">
        <v>4</v>
      </c>
      <c r="C35">
        <v>0</v>
      </c>
      <c r="D35" s="6" t="s">
        <v>46</v>
      </c>
    </row>
    <row r="36" spans="1:6">
      <c r="A36">
        <v>1</v>
      </c>
      <c r="B36">
        <v>4</v>
      </c>
      <c r="C36">
        <v>0</v>
      </c>
      <c r="D36" s="6" t="s">
        <v>47</v>
      </c>
    </row>
    <row r="37" spans="1:6">
      <c r="A37">
        <v>1</v>
      </c>
      <c r="B37">
        <v>4</v>
      </c>
      <c r="C37">
        <v>1</v>
      </c>
      <c r="D37" s="6" t="s">
        <v>48</v>
      </c>
      <c r="E37">
        <v>30</v>
      </c>
    </row>
    <row r="38" spans="1:6">
      <c r="A38">
        <v>1</v>
      </c>
      <c r="B38">
        <v>4</v>
      </c>
      <c r="C38">
        <v>2</v>
      </c>
      <c r="D38" s="6" t="s">
        <v>49</v>
      </c>
      <c r="E38">
        <v>31</v>
      </c>
    </row>
    <row r="39" spans="1:6">
      <c r="A39">
        <v>1</v>
      </c>
      <c r="B39">
        <v>4</v>
      </c>
      <c r="C39">
        <v>3</v>
      </c>
      <c r="D39" s="6" t="s">
        <v>50</v>
      </c>
      <c r="E39">
        <v>32</v>
      </c>
    </row>
    <row r="40" spans="1:6">
      <c r="A40">
        <v>1</v>
      </c>
      <c r="B40">
        <v>4</v>
      </c>
      <c r="C40">
        <v>4</v>
      </c>
      <c r="D40" s="6" t="s">
        <v>51</v>
      </c>
      <c r="E40">
        <v>33</v>
      </c>
    </row>
    <row r="41" spans="1:6">
      <c r="A41">
        <v>1</v>
      </c>
      <c r="B41">
        <v>4</v>
      </c>
      <c r="C41">
        <v>5</v>
      </c>
      <c r="D41" s="6" t="s">
        <v>52</v>
      </c>
      <c r="E41">
        <v>34</v>
      </c>
    </row>
    <row r="42" spans="1:6">
      <c r="A42">
        <v>2</v>
      </c>
      <c r="B42">
        <v>0</v>
      </c>
      <c r="C42">
        <v>0</v>
      </c>
      <c r="D42" s="6" t="s">
        <v>53</v>
      </c>
    </row>
    <row r="43" spans="1:6">
      <c r="A43">
        <v>2</v>
      </c>
      <c r="B43">
        <v>0</v>
      </c>
      <c r="C43">
        <v>0</v>
      </c>
      <c r="D43" s="6" t="s">
        <v>54</v>
      </c>
      <c r="E43">
        <v>35</v>
      </c>
      <c r="F43">
        <v>36</v>
      </c>
    </row>
    <row r="44" spans="1:6">
      <c r="A44">
        <v>2</v>
      </c>
      <c r="B44">
        <v>1</v>
      </c>
      <c r="C44">
        <v>0</v>
      </c>
      <c r="D44" s="6" t="s">
        <v>22</v>
      </c>
    </row>
    <row r="45" spans="1:6">
      <c r="A45">
        <v>2</v>
      </c>
      <c r="B45">
        <v>1</v>
      </c>
      <c r="C45">
        <v>0</v>
      </c>
      <c r="D45" s="6" t="s">
        <v>55</v>
      </c>
    </row>
    <row r="46" spans="1:6">
      <c r="A46">
        <v>2</v>
      </c>
      <c r="B46">
        <v>1</v>
      </c>
      <c r="C46">
        <v>1</v>
      </c>
      <c r="D46" s="6" t="s">
        <v>56</v>
      </c>
      <c r="E46">
        <v>37</v>
      </c>
    </row>
    <row r="47" spans="1:6">
      <c r="A47">
        <v>2</v>
      </c>
      <c r="B47">
        <v>1</v>
      </c>
      <c r="C47">
        <v>2</v>
      </c>
      <c r="D47" s="6" t="s">
        <v>57</v>
      </c>
      <c r="E47">
        <v>38</v>
      </c>
    </row>
    <row r="48" spans="1:6">
      <c r="A48">
        <v>2</v>
      </c>
      <c r="B48">
        <v>1</v>
      </c>
      <c r="C48">
        <v>3</v>
      </c>
      <c r="D48" s="6" t="s">
        <v>58</v>
      </c>
      <c r="E48">
        <v>39</v>
      </c>
      <c r="F48">
        <v>40</v>
      </c>
    </row>
    <row r="49" spans="1:6">
      <c r="A49">
        <v>2</v>
      </c>
      <c r="B49">
        <v>1</v>
      </c>
      <c r="C49">
        <v>4</v>
      </c>
      <c r="D49" s="6" t="s">
        <v>59</v>
      </c>
      <c r="E49">
        <v>41</v>
      </c>
    </row>
    <row r="50" spans="1:6">
      <c r="A50">
        <v>2</v>
      </c>
      <c r="B50">
        <v>2</v>
      </c>
      <c r="C50">
        <v>0</v>
      </c>
      <c r="D50" s="6" t="s">
        <v>30</v>
      </c>
    </row>
    <row r="51" spans="1:6">
      <c r="A51">
        <v>2</v>
      </c>
      <c r="B51">
        <v>2</v>
      </c>
      <c r="C51">
        <v>0</v>
      </c>
      <c r="D51" s="6" t="s">
        <v>60</v>
      </c>
    </row>
    <row r="52" spans="1:6">
      <c r="A52">
        <v>2</v>
      </c>
      <c r="B52">
        <v>2</v>
      </c>
      <c r="C52">
        <v>1</v>
      </c>
      <c r="D52" s="6" t="s">
        <v>100</v>
      </c>
      <c r="E52">
        <v>42</v>
      </c>
    </row>
    <row r="53" spans="1:6">
      <c r="A53">
        <v>2</v>
      </c>
      <c r="B53">
        <v>2</v>
      </c>
      <c r="C53">
        <v>2</v>
      </c>
      <c r="D53" s="6" t="s">
        <v>101</v>
      </c>
      <c r="E53">
        <v>43</v>
      </c>
    </row>
    <row r="54" spans="1:6">
      <c r="A54">
        <v>2</v>
      </c>
      <c r="B54">
        <v>2</v>
      </c>
      <c r="C54">
        <v>3</v>
      </c>
      <c r="D54" s="6" t="s">
        <v>61</v>
      </c>
      <c r="E54">
        <v>44</v>
      </c>
    </row>
    <row r="55" spans="1:6">
      <c r="A55">
        <v>2</v>
      </c>
      <c r="B55">
        <v>2</v>
      </c>
      <c r="C55">
        <v>4</v>
      </c>
      <c r="D55" s="6" t="s">
        <v>102</v>
      </c>
      <c r="E55">
        <v>45</v>
      </c>
    </row>
    <row r="56" spans="1:6">
      <c r="A56">
        <v>2</v>
      </c>
      <c r="B56">
        <v>2</v>
      </c>
      <c r="C56">
        <v>5</v>
      </c>
      <c r="D56" s="6" t="s">
        <v>103</v>
      </c>
      <c r="E56">
        <v>46</v>
      </c>
    </row>
    <row r="57" spans="1:6">
      <c r="A57">
        <v>2</v>
      </c>
      <c r="B57">
        <v>3</v>
      </c>
      <c r="C57">
        <v>0</v>
      </c>
      <c r="D57" s="6" t="s">
        <v>34</v>
      </c>
    </row>
    <row r="58" spans="1:6">
      <c r="A58">
        <v>2</v>
      </c>
      <c r="B58">
        <v>3</v>
      </c>
      <c r="C58">
        <v>0</v>
      </c>
      <c r="D58" s="6" t="s">
        <v>62</v>
      </c>
    </row>
    <row r="59" spans="1:6">
      <c r="A59">
        <v>2</v>
      </c>
      <c r="B59">
        <v>3</v>
      </c>
      <c r="C59">
        <v>1</v>
      </c>
      <c r="D59" s="6" t="s">
        <v>63</v>
      </c>
      <c r="E59">
        <v>47</v>
      </c>
    </row>
    <row r="60" spans="1:6">
      <c r="A60">
        <v>2</v>
      </c>
      <c r="B60">
        <v>3</v>
      </c>
      <c r="C60">
        <v>2</v>
      </c>
      <c r="D60" s="6" t="s">
        <v>64</v>
      </c>
      <c r="E60">
        <v>48</v>
      </c>
    </row>
    <row r="61" spans="1:6">
      <c r="A61">
        <v>2</v>
      </c>
      <c r="B61">
        <v>3</v>
      </c>
      <c r="C61">
        <v>3</v>
      </c>
      <c r="D61" s="6" t="s">
        <v>65</v>
      </c>
      <c r="E61">
        <v>49</v>
      </c>
      <c r="F61">
        <v>50</v>
      </c>
    </row>
    <row r="62" spans="1:6">
      <c r="A62">
        <v>2</v>
      </c>
      <c r="B62">
        <v>3</v>
      </c>
      <c r="C62">
        <v>4</v>
      </c>
      <c r="D62" s="6" t="s">
        <v>66</v>
      </c>
      <c r="E62">
        <v>51</v>
      </c>
    </row>
    <row r="63" spans="1:6">
      <c r="A63">
        <v>2</v>
      </c>
      <c r="B63">
        <v>4</v>
      </c>
      <c r="C63">
        <v>0</v>
      </c>
      <c r="D63" s="6" t="s">
        <v>46</v>
      </c>
    </row>
    <row r="64" spans="1:6">
      <c r="A64">
        <v>2</v>
      </c>
      <c r="B64">
        <v>4</v>
      </c>
      <c r="C64">
        <v>0</v>
      </c>
      <c r="D64" s="6" t="s">
        <v>67</v>
      </c>
    </row>
    <row r="65" spans="1:6">
      <c r="A65">
        <v>2</v>
      </c>
      <c r="B65">
        <v>4</v>
      </c>
      <c r="C65">
        <v>1</v>
      </c>
      <c r="D65" s="6" t="s">
        <v>68</v>
      </c>
      <c r="E65">
        <v>52</v>
      </c>
    </row>
    <row r="66" spans="1:6">
      <c r="A66">
        <v>2</v>
      </c>
      <c r="B66">
        <v>4</v>
      </c>
      <c r="C66">
        <v>2</v>
      </c>
      <c r="D66" s="6" t="s">
        <v>69</v>
      </c>
      <c r="E66">
        <v>53</v>
      </c>
      <c r="F66">
        <v>54</v>
      </c>
    </row>
    <row r="67" spans="1:6">
      <c r="A67">
        <v>2</v>
      </c>
      <c r="B67">
        <v>4</v>
      </c>
      <c r="C67">
        <v>3</v>
      </c>
      <c r="D67" s="6" t="s">
        <v>70</v>
      </c>
      <c r="E67">
        <v>55</v>
      </c>
    </row>
    <row r="68" spans="1:6">
      <c r="A68">
        <v>3</v>
      </c>
      <c r="B68">
        <v>0</v>
      </c>
      <c r="C68">
        <v>0</v>
      </c>
      <c r="D68" s="6" t="s">
        <v>71</v>
      </c>
    </row>
    <row r="69" spans="1:6">
      <c r="A69">
        <v>3</v>
      </c>
      <c r="B69">
        <v>0</v>
      </c>
      <c r="C69">
        <v>0</v>
      </c>
      <c r="D69" s="6" t="s">
        <v>77</v>
      </c>
      <c r="E69">
        <v>56</v>
      </c>
    </row>
    <row r="70" spans="1:6">
      <c r="A70">
        <v>3</v>
      </c>
      <c r="B70">
        <v>1</v>
      </c>
      <c r="C70">
        <v>0</v>
      </c>
      <c r="D70" s="6" t="s">
        <v>22</v>
      </c>
    </row>
    <row r="71" spans="1:6">
      <c r="A71">
        <v>3</v>
      </c>
      <c r="B71">
        <v>1</v>
      </c>
      <c r="C71">
        <v>0</v>
      </c>
      <c r="D71" s="6" t="s">
        <v>78</v>
      </c>
    </row>
    <row r="72" spans="1:6">
      <c r="A72">
        <v>3</v>
      </c>
      <c r="B72">
        <v>1</v>
      </c>
      <c r="C72">
        <v>1</v>
      </c>
      <c r="D72" s="6" t="s">
        <v>79</v>
      </c>
      <c r="E72">
        <v>57</v>
      </c>
      <c r="F72">
        <v>58</v>
      </c>
    </row>
    <row r="73" spans="1:6">
      <c r="A73">
        <v>3</v>
      </c>
      <c r="B73">
        <v>1</v>
      </c>
      <c r="C73">
        <v>2</v>
      </c>
      <c r="D73" s="6" t="s">
        <v>80</v>
      </c>
      <c r="E73">
        <v>59</v>
      </c>
    </row>
    <row r="74" spans="1:6">
      <c r="A74">
        <v>3</v>
      </c>
      <c r="B74">
        <v>1</v>
      </c>
      <c r="C74">
        <v>3</v>
      </c>
      <c r="D74" s="6" t="s">
        <v>81</v>
      </c>
      <c r="E74">
        <v>60</v>
      </c>
    </row>
    <row r="75" spans="1:6">
      <c r="A75">
        <v>3</v>
      </c>
      <c r="B75">
        <v>1</v>
      </c>
      <c r="C75">
        <v>4</v>
      </c>
      <c r="D75" s="6" t="s">
        <v>82</v>
      </c>
      <c r="E75">
        <v>61</v>
      </c>
    </row>
    <row r="76" spans="1:6">
      <c r="A76">
        <v>3</v>
      </c>
      <c r="B76">
        <v>2</v>
      </c>
      <c r="C76">
        <v>0</v>
      </c>
      <c r="D76" s="6" t="s">
        <v>30</v>
      </c>
    </row>
    <row r="77" spans="1:6">
      <c r="A77">
        <v>3</v>
      </c>
      <c r="B77">
        <v>2</v>
      </c>
      <c r="C77">
        <v>0</v>
      </c>
      <c r="D77" s="6" t="s">
        <v>83</v>
      </c>
    </row>
    <row r="78" spans="1:6">
      <c r="A78">
        <v>3</v>
      </c>
      <c r="B78">
        <v>2</v>
      </c>
      <c r="C78">
        <v>1</v>
      </c>
      <c r="D78" s="6" t="s">
        <v>84</v>
      </c>
      <c r="E78">
        <v>62</v>
      </c>
    </row>
    <row r="79" spans="1:6">
      <c r="A79">
        <v>3</v>
      </c>
      <c r="B79">
        <v>2</v>
      </c>
      <c r="C79">
        <v>2</v>
      </c>
      <c r="D79" s="6" t="s">
        <v>85</v>
      </c>
      <c r="E79">
        <v>63</v>
      </c>
    </row>
    <row r="80" spans="1:6">
      <c r="A80">
        <v>3</v>
      </c>
      <c r="B80">
        <v>2</v>
      </c>
      <c r="C80">
        <v>3</v>
      </c>
      <c r="D80" s="6" t="s">
        <v>86</v>
      </c>
      <c r="E80">
        <v>64</v>
      </c>
    </row>
    <row r="81" spans="1:6">
      <c r="A81">
        <v>3</v>
      </c>
      <c r="B81">
        <v>2</v>
      </c>
      <c r="C81">
        <v>4</v>
      </c>
      <c r="D81" s="6" t="s">
        <v>87</v>
      </c>
      <c r="E81">
        <v>65</v>
      </c>
    </row>
    <row r="82" spans="1:6">
      <c r="A82">
        <v>3</v>
      </c>
      <c r="B82">
        <v>2</v>
      </c>
      <c r="C82">
        <v>5</v>
      </c>
      <c r="D82" s="6" t="s">
        <v>88</v>
      </c>
      <c r="E82">
        <v>66</v>
      </c>
      <c r="F82">
        <v>68</v>
      </c>
    </row>
    <row r="83" spans="1:6">
      <c r="A83">
        <v>3</v>
      </c>
      <c r="B83">
        <v>3</v>
      </c>
      <c r="C83">
        <v>0</v>
      </c>
      <c r="D83" s="6" t="s">
        <v>34</v>
      </c>
    </row>
    <row r="84" spans="1:6">
      <c r="A84">
        <v>3</v>
      </c>
      <c r="B84">
        <v>3</v>
      </c>
      <c r="C84">
        <v>0</v>
      </c>
      <c r="D84" s="6" t="s">
        <v>89</v>
      </c>
    </row>
    <row r="85" spans="1:6">
      <c r="A85">
        <v>3</v>
      </c>
      <c r="B85">
        <v>3</v>
      </c>
      <c r="C85">
        <v>1</v>
      </c>
      <c r="D85" s="6" t="s">
        <v>104</v>
      </c>
      <c r="E85">
        <v>71</v>
      </c>
      <c r="F85">
        <v>76</v>
      </c>
    </row>
    <row r="86" spans="1:6">
      <c r="A86">
        <v>3</v>
      </c>
      <c r="B86">
        <v>3</v>
      </c>
      <c r="C86">
        <v>2</v>
      </c>
      <c r="D86" s="6" t="s">
        <v>105</v>
      </c>
      <c r="E86">
        <v>77</v>
      </c>
      <c r="F86">
        <v>83</v>
      </c>
    </row>
    <row r="87" spans="1:6">
      <c r="A87">
        <v>3</v>
      </c>
      <c r="B87">
        <v>3</v>
      </c>
      <c r="C87">
        <v>3</v>
      </c>
      <c r="D87" s="6" t="s">
        <v>106</v>
      </c>
      <c r="E87">
        <v>84</v>
      </c>
      <c r="F87">
        <v>86</v>
      </c>
    </row>
    <row r="88" spans="1:6">
      <c r="A88">
        <v>3</v>
      </c>
      <c r="B88">
        <v>4</v>
      </c>
      <c r="C88">
        <v>0</v>
      </c>
      <c r="D88" s="6" t="s">
        <v>46</v>
      </c>
    </row>
    <row r="89" spans="1:6">
      <c r="A89">
        <v>3</v>
      </c>
      <c r="B89">
        <v>4</v>
      </c>
      <c r="C89">
        <v>0</v>
      </c>
      <c r="D89" s="6" t="s">
        <v>90</v>
      </c>
    </row>
    <row r="90" spans="1:6">
      <c r="A90">
        <v>3</v>
      </c>
      <c r="B90">
        <v>4</v>
      </c>
      <c r="C90">
        <v>1</v>
      </c>
      <c r="D90" s="6" t="s">
        <v>91</v>
      </c>
      <c r="E90">
        <v>87</v>
      </c>
      <c r="F90">
        <v>88</v>
      </c>
    </row>
    <row r="91" spans="1:6">
      <c r="A91">
        <v>3</v>
      </c>
      <c r="B91">
        <v>4</v>
      </c>
      <c r="C91">
        <v>2</v>
      </c>
      <c r="D91" s="6" t="s">
        <v>92</v>
      </c>
      <c r="E91">
        <v>89</v>
      </c>
      <c r="F91">
        <v>90</v>
      </c>
    </row>
    <row r="92" spans="1:6">
      <c r="A92">
        <v>3</v>
      </c>
      <c r="B92">
        <v>4</v>
      </c>
      <c r="C92">
        <v>3</v>
      </c>
      <c r="D92" s="6" t="s">
        <v>93</v>
      </c>
      <c r="E92">
        <v>91</v>
      </c>
      <c r="F92">
        <v>92</v>
      </c>
    </row>
    <row r="93" spans="1:6">
      <c r="A93">
        <v>3</v>
      </c>
      <c r="B93">
        <v>4</v>
      </c>
      <c r="C93">
        <v>4</v>
      </c>
      <c r="D93" s="6" t="s">
        <v>94</v>
      </c>
      <c r="E93">
        <v>93</v>
      </c>
    </row>
    <row r="94" spans="1:6">
      <c r="A94">
        <v>4</v>
      </c>
      <c r="B94">
        <v>0</v>
      </c>
      <c r="C94">
        <v>0</v>
      </c>
      <c r="D94" s="6" t="s">
        <v>95</v>
      </c>
      <c r="E94">
        <v>94</v>
      </c>
    </row>
    <row r="95" spans="1:6">
      <c r="A95">
        <v>4</v>
      </c>
      <c r="B95">
        <v>1</v>
      </c>
      <c r="C95">
        <v>0</v>
      </c>
      <c r="D95" s="6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C2:E24"/>
  <sheetViews>
    <sheetView workbookViewId="0">
      <selection activeCell="C2" sqref="C2:E24"/>
    </sheetView>
  </sheetViews>
  <sheetFormatPr baseColWidth="10" defaultRowHeight="15"/>
  <sheetData>
    <row r="2" spans="3:5">
      <c r="C2" t="s">
        <v>111</v>
      </c>
      <c r="D2" t="s">
        <v>98</v>
      </c>
      <c r="E2" t="s">
        <v>112</v>
      </c>
    </row>
    <row r="3" spans="3:5">
      <c r="C3" t="s">
        <v>113</v>
      </c>
      <c r="D3">
        <v>0</v>
      </c>
      <c r="E3">
        <v>3</v>
      </c>
    </row>
    <row r="4" spans="3:5">
      <c r="C4" t="s">
        <v>115</v>
      </c>
      <c r="E4">
        <v>3</v>
      </c>
    </row>
    <row r="5" spans="3:5">
      <c r="C5">
        <v>1</v>
      </c>
      <c r="D5">
        <v>1</v>
      </c>
      <c r="E5">
        <v>7</v>
      </c>
    </row>
    <row r="6" spans="3:5">
      <c r="D6">
        <v>2</v>
      </c>
      <c r="E6">
        <v>6</v>
      </c>
    </row>
    <row r="7" spans="3:5">
      <c r="D7">
        <v>3</v>
      </c>
      <c r="E7">
        <v>13</v>
      </c>
    </row>
    <row r="8" spans="3:5">
      <c r="D8">
        <v>4</v>
      </c>
      <c r="E8">
        <v>5</v>
      </c>
    </row>
    <row r="9" spans="3:5">
      <c r="C9" t="s">
        <v>116</v>
      </c>
      <c r="E9">
        <v>31</v>
      </c>
    </row>
    <row r="10" spans="3:5">
      <c r="C10">
        <v>2</v>
      </c>
      <c r="D10">
        <v>0</v>
      </c>
      <c r="E10">
        <v>2</v>
      </c>
    </row>
    <row r="11" spans="3:5">
      <c r="D11">
        <v>1</v>
      </c>
      <c r="E11">
        <v>5</v>
      </c>
    </row>
    <row r="12" spans="3:5">
      <c r="D12">
        <v>2</v>
      </c>
      <c r="E12">
        <v>5</v>
      </c>
    </row>
    <row r="13" spans="3:5">
      <c r="D13">
        <v>3</v>
      </c>
      <c r="E13">
        <v>5</v>
      </c>
    </row>
    <row r="14" spans="3:5">
      <c r="D14">
        <v>4</v>
      </c>
      <c r="E14">
        <v>4</v>
      </c>
    </row>
    <row r="15" spans="3:5">
      <c r="C15" t="s">
        <v>117</v>
      </c>
      <c r="E15">
        <v>21</v>
      </c>
    </row>
    <row r="16" spans="3:5">
      <c r="C16">
        <v>3</v>
      </c>
      <c r="D16">
        <v>0</v>
      </c>
      <c r="E16">
        <v>1</v>
      </c>
    </row>
    <row r="17" spans="3:5">
      <c r="D17">
        <v>1</v>
      </c>
      <c r="E17">
        <v>5</v>
      </c>
    </row>
    <row r="18" spans="3:5">
      <c r="D18">
        <v>2</v>
      </c>
      <c r="E18">
        <v>7</v>
      </c>
    </row>
    <row r="19" spans="3:5">
      <c r="D19">
        <v>3</v>
      </c>
      <c r="E19">
        <v>18</v>
      </c>
    </row>
    <row r="20" spans="3:5">
      <c r="D20">
        <v>4</v>
      </c>
      <c r="E20">
        <v>7</v>
      </c>
    </row>
    <row r="21" spans="3:5">
      <c r="C21" t="s">
        <v>118</v>
      </c>
      <c r="E21">
        <v>38</v>
      </c>
    </row>
    <row r="22" spans="3:5">
      <c r="C22" t="s">
        <v>114</v>
      </c>
      <c r="D22">
        <v>0</v>
      </c>
      <c r="E22">
        <v>1</v>
      </c>
    </row>
    <row r="23" spans="3:5">
      <c r="C23" t="s">
        <v>119</v>
      </c>
      <c r="E23">
        <v>1</v>
      </c>
    </row>
    <row r="24" spans="3:5">
      <c r="C24" t="s">
        <v>108</v>
      </c>
      <c r="E24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Hoja1</vt:lpstr>
      <vt:lpstr>Hoja2</vt:lpstr>
      <vt:lpstr>Hoja5</vt:lpstr>
      <vt:lpstr>Hoja4</vt:lpstr>
      <vt:lpstr>Hoja3</vt:lpstr>
      <vt:lpstr>Hoja6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Vega Ganoza</dc:creator>
  <cp:lastModifiedBy>Raul ACV</cp:lastModifiedBy>
  <dcterms:created xsi:type="dcterms:W3CDTF">2015-10-25T02:33:42Z</dcterms:created>
  <dcterms:modified xsi:type="dcterms:W3CDTF">2015-10-29T06:20:16Z</dcterms:modified>
</cp:coreProperties>
</file>